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27" yWindow="154" windowWidth="24917" windowHeight="12613" activeTab="2"/>
  </bookViews>
  <sheets>
    <sheet name="СВОД" sheetId="4" r:id="rId1"/>
    <sheet name="СВОД ПО ФОРМАМ МБТ И НАПРАВ" sheetId="3" r:id="rId2"/>
    <sheet name="СВОД ПО МО В РАЗРЕЗЕ ФОРМ МБТ" sheetId="1" r:id="rId3"/>
  </sheets>
  <definedNames>
    <definedName name="_xlnm._FilterDatabase" localSheetId="0" hidden="1">СВОД!$A$5:$P$16</definedName>
    <definedName name="_xlnm._FilterDatabase" localSheetId="2" hidden="1">'СВОД ПО МО В РАЗРЕЗЕ ФОРМ МБТ'!$A$7:$M$16</definedName>
    <definedName name="_xlnm._FilterDatabase" localSheetId="1" hidden="1">'СВОД ПО ФОРМАМ МБТ И НАПРАВ'!$A$30:$P$30</definedName>
    <definedName name="_xlnm.Print_Titles" localSheetId="0">СВОД!$4:$5</definedName>
    <definedName name="_xlnm.Print_Titles" localSheetId="1">'СВОД ПО ФОРМАМ МБТ И НАПРАВ'!$4:$5</definedName>
    <definedName name="_xlnm.Print_Area" localSheetId="0">СВОД!$A$1:$I$18</definedName>
    <definedName name="_xlnm.Print_Area" localSheetId="1">'СВОД ПО ФОРМАМ МБТ И НАПРАВ'!$A$1:$I$78</definedName>
  </definedNames>
  <calcPr calcId="124519"/>
</workbook>
</file>

<file path=xl/calcChain.xml><?xml version="1.0" encoding="utf-8"?>
<calcChain xmlns="http://schemas.openxmlformats.org/spreadsheetml/2006/main">
  <c r="M16" i="1"/>
  <c r="M9"/>
  <c r="M10"/>
  <c r="M11"/>
  <c r="M12"/>
  <c r="M13"/>
  <c r="M14"/>
  <c r="M15"/>
  <c r="M8"/>
  <c r="L16"/>
  <c r="L9"/>
  <c r="L10"/>
  <c r="L11"/>
  <c r="L12"/>
  <c r="L13"/>
  <c r="L14"/>
  <c r="L15"/>
  <c r="L8"/>
  <c r="K16"/>
  <c r="K9"/>
  <c r="K10"/>
  <c r="K11"/>
  <c r="K12"/>
  <c r="K13"/>
  <c r="K14"/>
  <c r="K15"/>
  <c r="K8"/>
  <c r="J16"/>
  <c r="I16"/>
  <c r="G16"/>
  <c r="F16"/>
  <c r="C16"/>
  <c r="D16"/>
  <c r="B16"/>
  <c r="I71" i="3"/>
  <c r="I72"/>
  <c r="I73"/>
  <c r="I74"/>
  <c r="I75"/>
  <c r="I76"/>
  <c r="I77"/>
  <c r="I78"/>
  <c r="H70"/>
  <c r="I70" s="1"/>
  <c r="G70"/>
  <c r="G69" s="1"/>
  <c r="G68" s="1"/>
  <c r="G67" s="1"/>
  <c r="I59"/>
  <c r="I60"/>
  <c r="I61"/>
  <c r="I62"/>
  <c r="I63"/>
  <c r="I64"/>
  <c r="I65"/>
  <c r="I66"/>
  <c r="H58"/>
  <c r="I58" s="1"/>
  <c r="G58"/>
  <c r="I52"/>
  <c r="I53"/>
  <c r="I54"/>
  <c r="I55"/>
  <c r="I56"/>
  <c r="I57"/>
  <c r="H51"/>
  <c r="I51" s="1"/>
  <c r="G51"/>
  <c r="I48"/>
  <c r="I49"/>
  <c r="I50"/>
  <c r="H47"/>
  <c r="G47"/>
  <c r="G46" s="1"/>
  <c r="G45" s="1"/>
  <c r="I37"/>
  <c r="I38"/>
  <c r="I39"/>
  <c r="I40"/>
  <c r="I41"/>
  <c r="I42"/>
  <c r="I43"/>
  <c r="G36"/>
  <c r="H36"/>
  <c r="F36"/>
  <c r="I35"/>
  <c r="H34"/>
  <c r="H33" s="1"/>
  <c r="H32" s="1"/>
  <c r="G34"/>
  <c r="G24"/>
  <c r="G23" s="1"/>
  <c r="G22" s="1"/>
  <c r="G21" s="1"/>
  <c r="G20" s="1"/>
  <c r="H24"/>
  <c r="H23" s="1"/>
  <c r="H22" s="1"/>
  <c r="H21" s="1"/>
  <c r="H20" s="1"/>
  <c r="F24"/>
  <c r="F23" s="1"/>
  <c r="F22" s="1"/>
  <c r="F21" s="1"/>
  <c r="F20" s="1"/>
  <c r="I13"/>
  <c r="I14"/>
  <c r="I15"/>
  <c r="I16"/>
  <c r="I17"/>
  <c r="I18"/>
  <c r="I19"/>
  <c r="I12"/>
  <c r="G10"/>
  <c r="G9" s="1"/>
  <c r="G8" s="1"/>
  <c r="G7" s="1"/>
  <c r="H10"/>
  <c r="H9" s="1"/>
  <c r="H8" s="1"/>
  <c r="H7" s="1"/>
  <c r="F10"/>
  <c r="F9" s="1"/>
  <c r="F8" s="1"/>
  <c r="F7" s="1"/>
  <c r="H69" l="1"/>
  <c r="G33"/>
  <c r="G32" s="1"/>
  <c r="I47"/>
  <c r="G31"/>
  <c r="G30" s="1"/>
  <c r="H46"/>
  <c r="G6"/>
  <c r="F6"/>
  <c r="H11" i="4"/>
  <c r="G11"/>
  <c r="I17"/>
  <c r="G6"/>
  <c r="H6"/>
  <c r="I6" s="1"/>
  <c r="F6"/>
  <c r="F11"/>
  <c r="G9"/>
  <c r="H9"/>
  <c r="F9"/>
  <c r="G7"/>
  <c r="H7"/>
  <c r="F7"/>
  <c r="I16"/>
  <c r="I15"/>
  <c r="I14"/>
  <c r="I13"/>
  <c r="I12"/>
  <c r="I10"/>
  <c r="I9"/>
  <c r="I8"/>
  <c r="I7"/>
  <c r="I69" i="3" l="1"/>
  <c r="H68"/>
  <c r="H45"/>
  <c r="I46"/>
  <c r="I11" i="4"/>
  <c r="I44" i="3"/>
  <c r="I36"/>
  <c r="I34"/>
  <c r="I33"/>
  <c r="I32"/>
  <c r="I29"/>
  <c r="I28"/>
  <c r="I27"/>
  <c r="I26"/>
  <c r="I25"/>
  <c r="I24"/>
  <c r="I23"/>
  <c r="I22"/>
  <c r="I21"/>
  <c r="I20"/>
  <c r="I11"/>
  <c r="I10"/>
  <c r="I9"/>
  <c r="I8"/>
  <c r="I7"/>
  <c r="I68" l="1"/>
  <c r="H67"/>
  <c r="I67" s="1"/>
  <c r="I45"/>
  <c r="H31"/>
  <c r="H30" s="1"/>
  <c r="I31" l="1"/>
  <c r="H6" l="1"/>
  <c r="I6" s="1"/>
  <c r="I30"/>
</calcChain>
</file>

<file path=xl/sharedStrings.xml><?xml version="1.0" encoding="utf-8"?>
<sst xmlns="http://schemas.openxmlformats.org/spreadsheetml/2006/main" count="187" uniqueCount="57">
  <si>
    <t>Наименование показателя</t>
  </si>
  <si>
    <t>ВСЕГО</t>
  </si>
  <si>
    <t>Бюджет Аевского сельского поселения Большеуковского муниципального района Омской области</t>
  </si>
  <si>
    <t>Бюджет Белогривского сельского поселения Большеуковского муниципального района Омской области</t>
  </si>
  <si>
    <t>Бюджет Большеуковского сельского поселения Большеуковского муниципального района Омской области</t>
  </si>
  <si>
    <t>Бюджет Становского сельского поселения Большеуковского муниципального района Омской области</t>
  </si>
  <si>
    <t>Бюджет Уралинского сельского поселения Большеуковского муниципального района Омской области</t>
  </si>
  <si>
    <t>Бюджет Фирстовского сельского поселения Большеуковского муниципального района Омской области</t>
  </si>
  <si>
    <t>Бюджет Чебаклинского сельского поселения Большеуковского муниципального района Омской области</t>
  </si>
  <si>
    <t>Бюджет Чернецовского сельского поселения Большеуковского муниципального района Омской области</t>
  </si>
  <si>
    <t>Исполнение, рублей</t>
  </si>
  <si>
    <t>ИТОГО</t>
  </si>
  <si>
    <t>Дотации</t>
  </si>
  <si>
    <t>Субсидии</t>
  </si>
  <si>
    <t>Иные МБТ</t>
  </si>
  <si>
    <t xml:space="preserve">Наименование </t>
  </si>
  <si>
    <t>ЦСР</t>
  </si>
  <si>
    <t xml:space="preserve">ВСЕГО межбюджетных трансфертов местным бюджетам </t>
  </si>
  <si>
    <t>Дотации - всего</t>
  </si>
  <si>
    <t>0</t>
  </si>
  <si>
    <t>00</t>
  </si>
  <si>
    <t>00000</t>
  </si>
  <si>
    <t>01</t>
  </si>
  <si>
    <t>Непрограммные расходы</t>
  </si>
  <si>
    <t>Субсидии - всего</t>
  </si>
  <si>
    <t>Иные межбюджетные трансферты - всего</t>
  </si>
  <si>
    <t>Первоначальный план*, рублей</t>
  </si>
  <si>
    <t>Уточненный план**, рублей</t>
  </si>
  <si>
    <t>Процент исполнения 
(гр. 8 / гр. 7 х 100%)</t>
  </si>
  <si>
    <t>Дотации на выравнивание бюджетной обеспеченности сельских поселений</t>
  </si>
  <si>
    <t>Софинансирование расходов сельских поселений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работникам, замещающим должности, не являющиеся должностями муниципальной службы и исполняющим обязанности по техническому обеспечению деятельности органов местного самоуправления сельских поселений (далее – гарантии, работники по техническому обеспечению, субсидии на выплату заработной платы)</t>
  </si>
  <si>
    <t>Организация мероприятий, связанных с обеспечением проживающих в поселениях и нуждающихся в жилых помещениях малоимущих граждан</t>
  </si>
  <si>
    <t>Организация мероприятий по сбору и вывозу бытовых отходов и мусора</t>
  </si>
  <si>
    <t>Содействие в организации обеспечения надежного и бесперебойного теплоснабжения, соблюдения теплового режима на объектах, находящихся в муниципальной собственности</t>
  </si>
  <si>
    <t>9</t>
  </si>
  <si>
    <t>10070</t>
  </si>
  <si>
    <t>Содействие в организации оплаты труда и начисления на выплаты по оплате труда работников органов местного самоуправления сельских поселений</t>
  </si>
  <si>
    <t>Содействие в обеспечении гарантий по пенсионному обеспечению за выслугу лет муниципальным служащим</t>
  </si>
  <si>
    <t>Иные межбюджетные трансферты бюджетам муниципальных образований за счет резервного фонда Правительства Омской области</t>
  </si>
  <si>
    <t xml:space="preserve">
Сведения
о фактических расходах на предоставление межбюджетных трансфертов из районного бюджета  бюджетам сельских поселений  в сравнении с первоначально утвержденными Решениями о районном бюджете и с уточненными (с учетом внесенных изменений) значениями на 2024 год</t>
  </si>
  <si>
    <t>* Решение Совета от 21 декабря 2023 г. № 239 "О бюджете Большеуковского муниципального района на 2024 год и на плановый период 2025 и 2026 годов",</t>
  </si>
  <si>
    <t>Муниципальная программа Большеуковского муниципального района Омской области "Развитие экономического потенциала Большеуковского муниципального района Омской области на 2020 - 2026 годы"</t>
  </si>
  <si>
    <t>Подпрограмма "Управление общественными финансами в Большеуковском муниципальном районе Омской области (2020 - 2027 годы)"</t>
  </si>
  <si>
    <t>Ведомственная целевая программа "Повышение качества управления муниципальными финансами Большеуковского муниципального района Омской области на (2020 - 2026 годы)"</t>
  </si>
  <si>
    <t>Предоставление дотации бюджетам поселений на выравнивание бюджетной обеспеченности</t>
  </si>
  <si>
    <t xml:space="preserve">
Сведения о фактических расходах на предоставление межбюджетных трансфертов из районного бюджета  бюджетам сельских поселений с детализацией по формам и целевому назначению межбюджетных трансфертов, 
в сравнении с первоначально утвержденными  значениями и с уточненными  (с учетом 
внесенных изменений) значениями на 2024 год</t>
  </si>
  <si>
    <t>Подпрограмма "Поддержка органов местного самоуправления Большеуковского муниципального района Омской области при выполнении полномочий муниципального образования Большеуковского муниципального района Омской области по решению вопросов местного значения (2021 - 2026 годы)</t>
  </si>
  <si>
    <t>Предоставление межбюджетных трансфертов муниципальным образованиям Большеуковского муниципального района Омской областиПредоставление межбюджетных трансфертов муниципальным образованиям Большеуковского муниципального района Омской области</t>
  </si>
  <si>
    <t>Подпрограмма "Обеспечение эффективного осуществления своих полномочий Администрацией Большеуковского муниципального района Омской области на 2020 - 2026 годы"</t>
  </si>
  <si>
    <t>Исполнение полномочий, относящихся к вопросам местного значения муниципального района</t>
  </si>
  <si>
    <t>Предоставление межбюджетных трансфертов муниципальным образованиям Большеуковского муниципального района Омской области</t>
  </si>
  <si>
    <t>10080</t>
  </si>
  <si>
    <t>Непрограммные направления деятельности муниципальных органов</t>
  </si>
  <si>
    <t>Мероприятия в сфере муниципального управления</t>
  </si>
  <si>
    <t>** Решение Совета от 21 декабря 2023 г. № 239  (ред. от 28.02.2025 года)  "О районном  бюджете на 2024 год и на плановый период 2025 и 2026 годов"</t>
  </si>
  <si>
    <t>** Решение Совета от 21 декабря 2023 г. № 239  (ред. от 28.02.2025 года) "О районном  бюджете на 2024 год и на плановый период 2025 и 2026 годов"</t>
  </si>
  <si>
    <t>Сведения о фактических расходах на предоставление межбюджетных трансфертов из районного бюджета  бюджетам сельских поселений  в сравнении 
с первоначально утвержденными Решениями о бюджете  значениями и с уточненными (с учетом внесенных изменений) значениями на 2024 год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</si>
</sst>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#,##0.00_ ;[Red]\-#,##0.00\ "/>
    <numFmt numFmtId="166" formatCode="0000000000"/>
    <numFmt numFmtId="167" formatCode="00;&quot;&quot;;00"/>
    <numFmt numFmtId="168" formatCode="0;&quot;&quot;;0"/>
    <numFmt numFmtId="169" formatCode="* #,##0.00;* \-#,##0.00;* &quot;-&quot;??;@"/>
  </numFmts>
  <fonts count="1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979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0" borderId="0"/>
    <xf numFmtId="169" fontId="9" fillId="0" borderId="0" applyFont="0" applyFill="0" applyBorder="0" applyAlignment="0" applyProtection="0"/>
    <xf numFmtId="0" fontId="1" fillId="0" borderId="0"/>
    <xf numFmtId="0" fontId="15" fillId="0" borderId="0"/>
  </cellStyleXfs>
  <cellXfs count="123">
    <xf numFmtId="0" fontId="0" fillId="0" borderId="0" xfId="0"/>
    <xf numFmtId="0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/>
    </xf>
    <xf numFmtId="0" fontId="5" fillId="0" borderId="3" xfId="0" applyNumberFormat="1" applyFont="1" applyFill="1" applyBorder="1" applyAlignment="1"/>
    <xf numFmtId="4" fontId="5" fillId="0" borderId="3" xfId="0" applyNumberFormat="1" applyFont="1" applyFill="1" applyBorder="1" applyAlignment="1">
      <alignment horizontal="right" vertical="center"/>
    </xf>
    <xf numFmtId="4" fontId="10" fillId="0" borderId="0" xfId="0" applyNumberFormat="1" applyFont="1" applyAlignment="1">
      <alignment horizontal="center"/>
    </xf>
    <xf numFmtId="4" fontId="0" fillId="0" borderId="0" xfId="0" applyNumberFormat="1"/>
    <xf numFmtId="4" fontId="10" fillId="0" borderId="0" xfId="0" applyNumberFormat="1" applyFont="1"/>
    <xf numFmtId="0" fontId="11" fillId="0" borderId="0" xfId="1" applyNumberFormat="1" applyFont="1" applyFill="1" applyAlignment="1" applyProtection="1">
      <alignment vertical="center" wrapText="1"/>
      <protection hidden="1"/>
    </xf>
    <xf numFmtId="0" fontId="12" fillId="0" borderId="0" xfId="1" applyFont="1"/>
    <xf numFmtId="0" fontId="13" fillId="0" borderId="0" xfId="1" applyNumberFormat="1" applyFont="1" applyFill="1" applyBorder="1" applyAlignment="1" applyProtection="1">
      <alignment horizontal="left" wrapText="1"/>
      <protection hidden="1"/>
    </xf>
    <xf numFmtId="0" fontId="13" fillId="0" borderId="0" xfId="1" applyNumberFormat="1" applyFont="1" applyFill="1" applyBorder="1" applyAlignment="1" applyProtection="1">
      <alignment horizontal="centerContinuous"/>
      <protection hidden="1"/>
    </xf>
    <xf numFmtId="165" fontId="13" fillId="0" borderId="0" xfId="1" applyNumberFormat="1" applyFont="1" applyFill="1" applyBorder="1" applyAlignment="1" applyProtection="1">
      <alignment horizontal="centerContinuous"/>
      <protection hidden="1"/>
    </xf>
    <xf numFmtId="165" fontId="13" fillId="0" borderId="0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NumberFormat="1" applyFont="1" applyFill="1" applyBorder="1" applyAlignment="1" applyProtection="1">
      <alignment horizontal="right" vertical="center"/>
      <protection hidden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3" xfId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Alignment="1">
      <alignment wrapText="1"/>
    </xf>
    <xf numFmtId="1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1" fontId="11" fillId="4" borderId="4" xfId="1" applyNumberFormat="1" applyFont="1" applyFill="1" applyBorder="1" applyAlignment="1" applyProtection="1">
      <alignment vertical="top" wrapText="1"/>
      <protection hidden="1"/>
    </xf>
    <xf numFmtId="1" fontId="11" fillId="4" borderId="5" xfId="1" applyNumberFormat="1" applyFont="1" applyFill="1" applyBorder="1" applyAlignment="1" applyProtection="1">
      <alignment vertical="top" wrapText="1"/>
      <protection hidden="1"/>
    </xf>
    <xf numFmtId="1" fontId="11" fillId="4" borderId="6" xfId="1" applyNumberFormat="1" applyFont="1" applyFill="1" applyBorder="1" applyAlignment="1" applyProtection="1">
      <alignment vertical="top" wrapText="1"/>
      <protection hidden="1"/>
    </xf>
    <xf numFmtId="164" fontId="11" fillId="5" borderId="3" xfId="1" applyNumberFormat="1" applyFont="1" applyFill="1" applyBorder="1" applyAlignment="1" applyProtection="1">
      <alignment horizontal="right" vertical="center"/>
      <protection hidden="1"/>
    </xf>
    <xf numFmtId="164" fontId="11" fillId="4" borderId="3" xfId="1" applyNumberFormat="1" applyFont="1" applyFill="1" applyBorder="1" applyAlignment="1" applyProtection="1">
      <alignment horizontal="right" vertical="center"/>
      <protection hidden="1"/>
    </xf>
    <xf numFmtId="165" fontId="12" fillId="6" borderId="0" xfId="1" applyNumberFormat="1" applyFont="1" applyFill="1" applyAlignment="1">
      <alignment wrapText="1"/>
    </xf>
    <xf numFmtId="0" fontId="12" fillId="6" borderId="0" xfId="1" applyFont="1" applyFill="1"/>
    <xf numFmtId="164" fontId="11" fillId="2" borderId="3" xfId="1" applyNumberFormat="1" applyFont="1" applyFill="1" applyBorder="1" applyAlignment="1" applyProtection="1">
      <alignment horizontal="right" vertical="center"/>
      <protection hidden="1"/>
    </xf>
    <xf numFmtId="4" fontId="12" fillId="0" borderId="0" xfId="1" applyNumberFormat="1" applyFont="1" applyAlignment="1">
      <alignment wrapText="1"/>
    </xf>
    <xf numFmtId="166" fontId="13" fillId="0" borderId="1" xfId="1" applyNumberFormat="1" applyFont="1" applyFill="1" applyBorder="1" applyAlignment="1" applyProtection="1">
      <alignment horizontal="left" vertical="top" wrapText="1"/>
      <protection hidden="1"/>
    </xf>
    <xf numFmtId="167" fontId="13" fillId="0" borderId="7" xfId="1" applyNumberFormat="1" applyFont="1" applyFill="1" applyBorder="1" applyAlignment="1" applyProtection="1">
      <alignment horizontal="right" vertical="center"/>
      <protection hidden="1"/>
    </xf>
    <xf numFmtId="168" fontId="13" fillId="0" borderId="8" xfId="1" applyNumberFormat="1" applyFont="1" applyFill="1" applyBorder="1" applyAlignment="1" applyProtection="1">
      <alignment horizontal="center" vertical="center"/>
      <protection hidden="1"/>
    </xf>
    <xf numFmtId="167" fontId="13" fillId="0" borderId="8" xfId="1" applyNumberFormat="1" applyFont="1" applyFill="1" applyBorder="1" applyAlignment="1" applyProtection="1">
      <alignment horizontal="left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7" xfId="1" applyNumberFormat="1" applyFont="1" applyFill="1" applyBorder="1" applyAlignment="1" applyProtection="1">
      <alignment horizontal="right" vertical="center"/>
      <protection hidden="1"/>
    </xf>
    <xf numFmtId="164" fontId="13" fillId="4" borderId="3" xfId="1" applyNumberFormat="1" applyFont="1" applyFill="1" applyBorder="1" applyAlignment="1" applyProtection="1">
      <alignment horizontal="right" vertical="center"/>
      <protection hidden="1"/>
    </xf>
    <xf numFmtId="164" fontId="12" fillId="0" borderId="0" xfId="1" applyNumberFormat="1" applyFont="1" applyAlignment="1">
      <alignment wrapText="1"/>
    </xf>
    <xf numFmtId="166" fontId="11" fillId="4" borderId="4" xfId="1" applyNumberFormat="1" applyFont="1" applyFill="1" applyBorder="1" applyAlignment="1" applyProtection="1">
      <alignment vertical="top" wrapText="1"/>
      <protection hidden="1"/>
    </xf>
    <xf numFmtId="166" fontId="11" fillId="4" borderId="5" xfId="1" applyNumberFormat="1" applyFont="1" applyFill="1" applyBorder="1" applyAlignment="1" applyProtection="1">
      <alignment vertical="top" wrapText="1"/>
      <protection hidden="1"/>
    </xf>
    <xf numFmtId="166" fontId="11" fillId="4" borderId="6" xfId="1" applyNumberFormat="1" applyFont="1" applyFill="1" applyBorder="1" applyAlignment="1" applyProtection="1">
      <alignment vertical="top" wrapText="1"/>
      <protection hidden="1"/>
    </xf>
    <xf numFmtId="165" fontId="12" fillId="0" borderId="0" xfId="1" applyNumberFormat="1" applyFont="1" applyAlignment="1">
      <alignment wrapText="1"/>
    </xf>
    <xf numFmtId="164" fontId="13" fillId="0" borderId="3" xfId="1" applyNumberFormat="1" applyFont="1" applyFill="1" applyBorder="1" applyAlignment="1" applyProtection="1">
      <alignment horizontal="right" vertical="center"/>
      <protection hidden="1"/>
    </xf>
    <xf numFmtId="164" fontId="12" fillId="6" borderId="0" xfId="1" applyNumberFormat="1" applyFont="1" applyFill="1"/>
    <xf numFmtId="166" fontId="13" fillId="0" borderId="3" xfId="1" applyNumberFormat="1" applyFont="1" applyFill="1" applyBorder="1" applyAlignment="1" applyProtection="1">
      <alignment horizontal="left" vertical="top" wrapText="1"/>
      <protection hidden="1"/>
    </xf>
    <xf numFmtId="167" fontId="13" fillId="0" borderId="4" xfId="1" applyNumberFormat="1" applyFont="1" applyFill="1" applyBorder="1" applyAlignment="1" applyProtection="1">
      <alignment horizontal="right" vertical="center"/>
      <protection hidden="1"/>
    </xf>
    <xf numFmtId="168" fontId="13" fillId="0" borderId="5" xfId="1" applyNumberFormat="1" applyFont="1" applyFill="1" applyBorder="1" applyAlignment="1" applyProtection="1">
      <alignment horizontal="center" vertical="center"/>
      <protection hidden="1"/>
    </xf>
    <xf numFmtId="167" fontId="13" fillId="0" borderId="5" xfId="1" applyNumberFormat="1" applyFont="1" applyFill="1" applyBorder="1" applyAlignment="1" applyProtection="1">
      <alignment horizontal="left" vertical="center"/>
      <protection hidden="1"/>
    </xf>
    <xf numFmtId="0" fontId="13" fillId="0" borderId="6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right" vertical="center"/>
      <protection hidden="1"/>
    </xf>
    <xf numFmtId="49" fontId="13" fillId="0" borderId="4" xfId="1" applyNumberFormat="1" applyFont="1" applyFill="1" applyBorder="1" applyAlignment="1" applyProtection="1">
      <alignment horizontal="right" vertical="center"/>
      <protection hidden="1"/>
    </xf>
    <xf numFmtId="49" fontId="13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1" applyNumberFormat="1" applyFont="1" applyFill="1" applyBorder="1" applyAlignment="1" applyProtection="1">
      <alignment horizontal="left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4" fontId="13" fillId="0" borderId="4" xfId="1" applyNumberFormat="1" applyFont="1" applyFill="1" applyBorder="1" applyAlignment="1" applyProtection="1">
      <alignment horizontal="right" vertical="center"/>
      <protection hidden="1"/>
    </xf>
    <xf numFmtId="164" fontId="12" fillId="0" borderId="0" xfId="1" applyNumberFormat="1" applyFont="1"/>
    <xf numFmtId="165" fontId="12" fillId="0" borderId="0" xfId="1" applyNumberFormat="1" applyFont="1"/>
    <xf numFmtId="0" fontId="12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Alignment="1">
      <alignment horizontal="right" vertical="center"/>
    </xf>
    <xf numFmtId="164" fontId="13" fillId="4" borderId="1" xfId="1" applyNumberFormat="1" applyFont="1" applyFill="1" applyBorder="1" applyAlignment="1" applyProtection="1">
      <alignment horizontal="right" vertical="center"/>
      <protection hidden="1"/>
    </xf>
    <xf numFmtId="166" fontId="13" fillId="0" borderId="4" xfId="1" applyNumberFormat="1" applyFont="1" applyFill="1" applyBorder="1" applyAlignment="1" applyProtection="1">
      <alignment horizontal="left" vertical="top" wrapText="1"/>
      <protection hidden="1"/>
    </xf>
    <xf numFmtId="166" fontId="13" fillId="7" borderId="1" xfId="1" applyNumberFormat="1" applyFont="1" applyFill="1" applyBorder="1" applyAlignment="1" applyProtection="1">
      <alignment horizontal="left" vertical="top" wrapText="1"/>
      <protection hidden="1"/>
    </xf>
    <xf numFmtId="167" fontId="13" fillId="7" borderId="7" xfId="1" applyNumberFormat="1" applyFont="1" applyFill="1" applyBorder="1" applyAlignment="1" applyProtection="1">
      <alignment horizontal="right" vertical="center"/>
      <protection hidden="1"/>
    </xf>
    <xf numFmtId="168" fontId="13" fillId="7" borderId="8" xfId="1" applyNumberFormat="1" applyFont="1" applyFill="1" applyBorder="1" applyAlignment="1" applyProtection="1">
      <alignment horizontal="center" vertical="center"/>
      <protection hidden="1"/>
    </xf>
    <xf numFmtId="167" fontId="13" fillId="7" borderId="8" xfId="1" applyNumberFormat="1" applyFont="1" applyFill="1" applyBorder="1" applyAlignment="1" applyProtection="1">
      <alignment horizontal="left" vertical="center"/>
      <protection hidden="1"/>
    </xf>
    <xf numFmtId="0" fontId="13" fillId="7" borderId="9" xfId="1" applyNumberFormat="1" applyFont="1" applyFill="1" applyBorder="1" applyAlignment="1" applyProtection="1">
      <alignment horizontal="center" vertical="center"/>
      <protection hidden="1"/>
    </xf>
    <xf numFmtId="164" fontId="13" fillId="7" borderId="7" xfId="1" applyNumberFormat="1" applyFont="1" applyFill="1" applyBorder="1" applyAlignment="1" applyProtection="1">
      <alignment horizontal="right" vertical="center"/>
      <protection hidden="1"/>
    </xf>
    <xf numFmtId="166" fontId="13" fillId="8" borderId="1" xfId="1" applyNumberFormat="1" applyFont="1" applyFill="1" applyBorder="1" applyAlignment="1" applyProtection="1">
      <alignment horizontal="left" vertical="top" wrapText="1"/>
      <protection hidden="1"/>
    </xf>
    <xf numFmtId="167" fontId="13" fillId="8" borderId="7" xfId="1" applyNumberFormat="1" applyFont="1" applyFill="1" applyBorder="1" applyAlignment="1" applyProtection="1">
      <alignment horizontal="right" vertical="center"/>
      <protection hidden="1"/>
    </xf>
    <xf numFmtId="168" fontId="13" fillId="8" borderId="8" xfId="1" applyNumberFormat="1" applyFont="1" applyFill="1" applyBorder="1" applyAlignment="1" applyProtection="1">
      <alignment horizontal="center" vertical="center"/>
      <protection hidden="1"/>
    </xf>
    <xf numFmtId="167" fontId="13" fillId="8" borderId="8" xfId="1" applyNumberFormat="1" applyFont="1" applyFill="1" applyBorder="1" applyAlignment="1" applyProtection="1">
      <alignment horizontal="left" vertical="center"/>
      <protection hidden="1"/>
    </xf>
    <xf numFmtId="0" fontId="13" fillId="8" borderId="9" xfId="1" applyNumberFormat="1" applyFont="1" applyFill="1" applyBorder="1" applyAlignment="1" applyProtection="1">
      <alignment horizontal="center" vertical="center"/>
      <protection hidden="1"/>
    </xf>
    <xf numFmtId="164" fontId="13" fillId="8" borderId="7" xfId="1" applyNumberFormat="1" applyFont="1" applyFill="1" applyBorder="1" applyAlignment="1" applyProtection="1">
      <alignment horizontal="right" vertical="center"/>
      <protection hidden="1"/>
    </xf>
    <xf numFmtId="166" fontId="13" fillId="3" borderId="1" xfId="1" applyNumberFormat="1" applyFont="1" applyFill="1" applyBorder="1" applyAlignment="1" applyProtection="1">
      <alignment horizontal="left" vertical="top" wrapText="1"/>
      <protection hidden="1"/>
    </xf>
    <xf numFmtId="167" fontId="13" fillId="3" borderId="7" xfId="1" applyNumberFormat="1" applyFont="1" applyFill="1" applyBorder="1" applyAlignment="1" applyProtection="1">
      <alignment horizontal="right" vertical="center"/>
      <protection hidden="1"/>
    </xf>
    <xf numFmtId="168" fontId="13" fillId="3" borderId="8" xfId="1" applyNumberFormat="1" applyFont="1" applyFill="1" applyBorder="1" applyAlignment="1" applyProtection="1">
      <alignment horizontal="center" vertical="center"/>
      <protection hidden="1"/>
    </xf>
    <xf numFmtId="167" fontId="13" fillId="3" borderId="8" xfId="1" applyNumberFormat="1" applyFont="1" applyFill="1" applyBorder="1" applyAlignment="1" applyProtection="1">
      <alignment horizontal="left" vertical="center"/>
      <protection hidden="1"/>
    </xf>
    <xf numFmtId="0" fontId="13" fillId="3" borderId="9" xfId="1" applyNumberFormat="1" applyFont="1" applyFill="1" applyBorder="1" applyAlignment="1" applyProtection="1">
      <alignment horizontal="center" vertical="center"/>
      <protection hidden="1"/>
    </xf>
    <xf numFmtId="164" fontId="13" fillId="3" borderId="7" xfId="1" applyNumberFormat="1" applyFont="1" applyFill="1" applyBorder="1" applyAlignment="1" applyProtection="1">
      <alignment horizontal="right" vertical="center"/>
      <protection hidden="1"/>
    </xf>
    <xf numFmtId="164" fontId="13" fillId="0" borderId="10" xfId="1" applyNumberFormat="1" applyFont="1" applyFill="1" applyBorder="1" applyAlignment="1" applyProtection="1">
      <alignment horizontal="right" vertical="center"/>
      <protection hidden="1"/>
    </xf>
    <xf numFmtId="164" fontId="13" fillId="7" borderId="3" xfId="1" applyNumberFormat="1" applyFont="1" applyFill="1" applyBorder="1" applyAlignment="1" applyProtection="1">
      <alignment horizontal="right" vertical="center"/>
      <protection hidden="1"/>
    </xf>
    <xf numFmtId="164" fontId="13" fillId="8" borderId="3" xfId="1" applyNumberFormat="1" applyFont="1" applyFill="1" applyBorder="1" applyAlignment="1" applyProtection="1">
      <alignment horizontal="right" vertical="center"/>
      <protection hidden="1"/>
    </xf>
    <xf numFmtId="164" fontId="13" fillId="3" borderId="3" xfId="1" applyNumberFormat="1" applyFont="1" applyFill="1" applyBorder="1" applyAlignment="1" applyProtection="1">
      <alignment horizontal="right" vertical="center"/>
      <protection hidden="1"/>
    </xf>
    <xf numFmtId="166" fontId="13" fillId="3" borderId="3" xfId="1" applyNumberFormat="1" applyFont="1" applyFill="1" applyBorder="1" applyAlignment="1" applyProtection="1">
      <alignment horizontal="left" vertical="top" wrapText="1"/>
      <protection hidden="1"/>
    </xf>
    <xf numFmtId="167" fontId="13" fillId="3" borderId="4" xfId="1" applyNumberFormat="1" applyFont="1" applyFill="1" applyBorder="1" applyAlignment="1" applyProtection="1">
      <alignment horizontal="right" vertical="center"/>
      <protection hidden="1"/>
    </xf>
    <xf numFmtId="168" fontId="13" fillId="3" borderId="5" xfId="1" applyNumberFormat="1" applyFont="1" applyFill="1" applyBorder="1" applyAlignment="1" applyProtection="1">
      <alignment horizontal="center" vertical="center"/>
      <protection hidden="1"/>
    </xf>
    <xf numFmtId="167" fontId="13" fillId="3" borderId="5" xfId="1" applyNumberFormat="1" applyFont="1" applyFill="1" applyBorder="1" applyAlignment="1" applyProtection="1">
      <alignment horizontal="left" vertical="center"/>
      <protection hidden="1"/>
    </xf>
    <xf numFmtId="0" fontId="13" fillId="3" borderId="6" xfId="1" applyNumberFormat="1" applyFont="1" applyFill="1" applyBorder="1" applyAlignment="1" applyProtection="1">
      <alignment horizontal="center" vertical="center"/>
      <protection hidden="1"/>
    </xf>
    <xf numFmtId="164" fontId="13" fillId="3" borderId="6" xfId="1" applyNumberFormat="1" applyFont="1" applyFill="1" applyBorder="1" applyAlignment="1" applyProtection="1">
      <alignment horizontal="right" vertical="center"/>
      <protection hidden="1"/>
    </xf>
    <xf numFmtId="49" fontId="13" fillId="3" borderId="4" xfId="1" applyNumberFormat="1" applyFont="1" applyFill="1" applyBorder="1" applyAlignment="1" applyProtection="1">
      <alignment horizontal="right" vertical="center"/>
      <protection hidden="1"/>
    </xf>
    <xf numFmtId="49" fontId="13" fillId="3" borderId="5" xfId="1" applyNumberFormat="1" applyFont="1" applyFill="1" applyBorder="1" applyAlignment="1" applyProtection="1">
      <alignment horizontal="center" vertical="center"/>
      <protection hidden="1"/>
    </xf>
    <xf numFmtId="49" fontId="13" fillId="3" borderId="5" xfId="1" applyNumberFormat="1" applyFont="1" applyFill="1" applyBorder="1" applyAlignment="1" applyProtection="1">
      <alignment horizontal="left" vertical="center"/>
      <protection hidden="1"/>
    </xf>
    <xf numFmtId="49" fontId="13" fillId="3" borderId="6" xfId="1" applyNumberFormat="1" applyFont="1" applyFill="1" applyBorder="1" applyAlignment="1" applyProtection="1">
      <alignment horizontal="center" vertical="center"/>
      <protection hidden="1"/>
    </xf>
    <xf numFmtId="164" fontId="13" fillId="3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 applyAlignment="1">
      <alignment wrapText="1"/>
    </xf>
    <xf numFmtId="164" fontId="13" fillId="0" borderId="0" xfId="1" applyNumberFormat="1" applyFont="1"/>
    <xf numFmtId="0" fontId="13" fillId="6" borderId="0" xfId="1" applyFont="1" applyFill="1"/>
    <xf numFmtId="0" fontId="13" fillId="0" borderId="0" xfId="1" applyFont="1"/>
    <xf numFmtId="164" fontId="13" fillId="0" borderId="0" xfId="1" applyNumberFormat="1" applyFont="1" applyAlignment="1">
      <alignment wrapText="1"/>
    </xf>
    <xf numFmtId="0" fontId="14" fillId="0" borderId="11" xfId="0" applyNumberFormat="1" applyFont="1" applyBorder="1" applyAlignment="1">
      <alignment horizontal="left" vertical="center" wrapText="1"/>
    </xf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center" vertical="center"/>
      <protection hidden="1"/>
    </xf>
    <xf numFmtId="0" fontId="17" fillId="0" borderId="0" xfId="4" applyFont="1" applyBorder="1" applyAlignment="1">
      <alignment horizontal="left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4" applyFont="1" applyBorder="1" applyAlignment="1">
      <alignment horizontal="left" vertical="center" wrapText="1"/>
    </xf>
    <xf numFmtId="0" fontId="16" fillId="0" borderId="0" xfId="0" applyFont="1" applyAlignment="1">
      <alignment wrapText="1"/>
    </xf>
    <xf numFmtId="0" fontId="13" fillId="0" borderId="0" xfId="1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7" borderId="9" xfId="1" applyNumberFormat="1" applyFont="1" applyFill="1" applyBorder="1" applyAlignment="1" applyProtection="1">
      <alignment horizontal="center" vertical="center"/>
      <protection hidden="1"/>
    </xf>
    <xf numFmtId="49" fontId="13" fillId="8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Border="1" applyAlignment="1">
      <alignment horizontal="left" wrapText="1"/>
    </xf>
    <xf numFmtId="0" fontId="14" fillId="0" borderId="4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7" xfId="4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showGridLines="0" zoomScale="85" zoomScaleNormal="85" zoomScaleSheetLayoutView="80" workbookViewId="0">
      <pane xSplit="5" ySplit="5" topLeftCell="F12" activePane="bottomRight" state="frozen"/>
      <selection pane="topRight" activeCell="F1" sqref="F1"/>
      <selection pane="bottomLeft" activeCell="A6" sqref="A6"/>
      <selection pane="bottomRight" activeCell="A24" sqref="A24"/>
    </sheetView>
  </sheetViews>
  <sheetFormatPr defaultRowHeight="15.45"/>
  <cols>
    <col min="1" max="1" width="59.6640625" style="60" customWidth="1"/>
    <col min="2" max="2" width="3.44140625" style="61" customWidth="1"/>
    <col min="3" max="3" width="1.88671875" style="61" customWidth="1"/>
    <col min="4" max="4" width="3.6640625" style="61" customWidth="1"/>
    <col min="5" max="5" width="6.6640625" style="61" customWidth="1"/>
    <col min="6" max="8" width="17.109375" style="12" customWidth="1"/>
    <col min="9" max="9" width="12.109375" style="62" customWidth="1"/>
    <col min="10" max="10" width="19.33203125" style="20" customWidth="1"/>
    <col min="11" max="11" width="17.88671875" style="12" customWidth="1"/>
    <col min="12" max="12" width="18.44140625" style="12" customWidth="1"/>
    <col min="13" max="13" width="15.88671875" style="12" customWidth="1"/>
    <col min="14" max="227" width="9.109375" style="12" customWidth="1"/>
    <col min="228" max="256" width="9.109375" style="12"/>
    <col min="257" max="257" width="59.6640625" style="12" customWidth="1"/>
    <col min="258" max="258" width="2.6640625" style="12" customWidth="1"/>
    <col min="259" max="259" width="1.88671875" style="12" customWidth="1"/>
    <col min="260" max="260" width="2.6640625" style="12" customWidth="1"/>
    <col min="261" max="261" width="5.33203125" style="12" customWidth="1"/>
    <col min="262" max="264" width="17.109375" style="12" customWidth="1"/>
    <col min="265" max="265" width="12.109375" style="12" customWidth="1"/>
    <col min="266" max="266" width="19.33203125" style="12" customWidth="1"/>
    <col min="267" max="267" width="17.88671875" style="12" customWidth="1"/>
    <col min="268" max="268" width="18.44140625" style="12" customWidth="1"/>
    <col min="269" max="269" width="15.88671875" style="12" customWidth="1"/>
    <col min="270" max="483" width="9.109375" style="12" customWidth="1"/>
    <col min="484" max="512" width="9.109375" style="12"/>
    <col min="513" max="513" width="59.6640625" style="12" customWidth="1"/>
    <col min="514" max="514" width="2.6640625" style="12" customWidth="1"/>
    <col min="515" max="515" width="1.88671875" style="12" customWidth="1"/>
    <col min="516" max="516" width="2.6640625" style="12" customWidth="1"/>
    <col min="517" max="517" width="5.33203125" style="12" customWidth="1"/>
    <col min="518" max="520" width="17.109375" style="12" customWidth="1"/>
    <col min="521" max="521" width="12.109375" style="12" customWidth="1"/>
    <col min="522" max="522" width="19.33203125" style="12" customWidth="1"/>
    <col min="523" max="523" width="17.88671875" style="12" customWidth="1"/>
    <col min="524" max="524" width="18.44140625" style="12" customWidth="1"/>
    <col min="525" max="525" width="15.88671875" style="12" customWidth="1"/>
    <col min="526" max="739" width="9.109375" style="12" customWidth="1"/>
    <col min="740" max="768" width="9.109375" style="12"/>
    <col min="769" max="769" width="59.6640625" style="12" customWidth="1"/>
    <col min="770" max="770" width="2.6640625" style="12" customWidth="1"/>
    <col min="771" max="771" width="1.88671875" style="12" customWidth="1"/>
    <col min="772" max="772" width="2.6640625" style="12" customWidth="1"/>
    <col min="773" max="773" width="5.33203125" style="12" customWidth="1"/>
    <col min="774" max="776" width="17.109375" style="12" customWidth="1"/>
    <col min="777" max="777" width="12.109375" style="12" customWidth="1"/>
    <col min="778" max="778" width="19.33203125" style="12" customWidth="1"/>
    <col min="779" max="779" width="17.88671875" style="12" customWidth="1"/>
    <col min="780" max="780" width="18.44140625" style="12" customWidth="1"/>
    <col min="781" max="781" width="15.88671875" style="12" customWidth="1"/>
    <col min="782" max="995" width="9.109375" style="12" customWidth="1"/>
    <col min="996" max="1024" width="9.109375" style="12"/>
    <col min="1025" max="1025" width="59.6640625" style="12" customWidth="1"/>
    <col min="1026" max="1026" width="2.6640625" style="12" customWidth="1"/>
    <col min="1027" max="1027" width="1.88671875" style="12" customWidth="1"/>
    <col min="1028" max="1028" width="2.6640625" style="12" customWidth="1"/>
    <col min="1029" max="1029" width="5.33203125" style="12" customWidth="1"/>
    <col min="1030" max="1032" width="17.109375" style="12" customWidth="1"/>
    <col min="1033" max="1033" width="12.109375" style="12" customWidth="1"/>
    <col min="1034" max="1034" width="19.33203125" style="12" customWidth="1"/>
    <col min="1035" max="1035" width="17.88671875" style="12" customWidth="1"/>
    <col min="1036" max="1036" width="18.44140625" style="12" customWidth="1"/>
    <col min="1037" max="1037" width="15.88671875" style="12" customWidth="1"/>
    <col min="1038" max="1251" width="9.109375" style="12" customWidth="1"/>
    <col min="1252" max="1280" width="9.109375" style="12"/>
    <col min="1281" max="1281" width="59.6640625" style="12" customWidth="1"/>
    <col min="1282" max="1282" width="2.6640625" style="12" customWidth="1"/>
    <col min="1283" max="1283" width="1.88671875" style="12" customWidth="1"/>
    <col min="1284" max="1284" width="2.6640625" style="12" customWidth="1"/>
    <col min="1285" max="1285" width="5.33203125" style="12" customWidth="1"/>
    <col min="1286" max="1288" width="17.109375" style="12" customWidth="1"/>
    <col min="1289" max="1289" width="12.109375" style="12" customWidth="1"/>
    <col min="1290" max="1290" width="19.33203125" style="12" customWidth="1"/>
    <col min="1291" max="1291" width="17.88671875" style="12" customWidth="1"/>
    <col min="1292" max="1292" width="18.44140625" style="12" customWidth="1"/>
    <col min="1293" max="1293" width="15.88671875" style="12" customWidth="1"/>
    <col min="1294" max="1507" width="9.109375" style="12" customWidth="1"/>
    <col min="1508" max="1536" width="9.109375" style="12"/>
    <col min="1537" max="1537" width="59.6640625" style="12" customWidth="1"/>
    <col min="1538" max="1538" width="2.6640625" style="12" customWidth="1"/>
    <col min="1539" max="1539" width="1.88671875" style="12" customWidth="1"/>
    <col min="1540" max="1540" width="2.6640625" style="12" customWidth="1"/>
    <col min="1541" max="1541" width="5.33203125" style="12" customWidth="1"/>
    <col min="1542" max="1544" width="17.109375" style="12" customWidth="1"/>
    <col min="1545" max="1545" width="12.109375" style="12" customWidth="1"/>
    <col min="1546" max="1546" width="19.33203125" style="12" customWidth="1"/>
    <col min="1547" max="1547" width="17.88671875" style="12" customWidth="1"/>
    <col min="1548" max="1548" width="18.44140625" style="12" customWidth="1"/>
    <col min="1549" max="1549" width="15.88671875" style="12" customWidth="1"/>
    <col min="1550" max="1763" width="9.109375" style="12" customWidth="1"/>
    <col min="1764" max="1792" width="9.109375" style="12"/>
    <col min="1793" max="1793" width="59.6640625" style="12" customWidth="1"/>
    <col min="1794" max="1794" width="2.6640625" style="12" customWidth="1"/>
    <col min="1795" max="1795" width="1.88671875" style="12" customWidth="1"/>
    <col min="1796" max="1796" width="2.6640625" style="12" customWidth="1"/>
    <col min="1797" max="1797" width="5.33203125" style="12" customWidth="1"/>
    <col min="1798" max="1800" width="17.109375" style="12" customWidth="1"/>
    <col min="1801" max="1801" width="12.109375" style="12" customWidth="1"/>
    <col min="1802" max="1802" width="19.33203125" style="12" customWidth="1"/>
    <col min="1803" max="1803" width="17.88671875" style="12" customWidth="1"/>
    <col min="1804" max="1804" width="18.44140625" style="12" customWidth="1"/>
    <col min="1805" max="1805" width="15.88671875" style="12" customWidth="1"/>
    <col min="1806" max="2019" width="9.109375" style="12" customWidth="1"/>
    <col min="2020" max="2048" width="9.109375" style="12"/>
    <col min="2049" max="2049" width="59.6640625" style="12" customWidth="1"/>
    <col min="2050" max="2050" width="2.6640625" style="12" customWidth="1"/>
    <col min="2051" max="2051" width="1.88671875" style="12" customWidth="1"/>
    <col min="2052" max="2052" width="2.6640625" style="12" customWidth="1"/>
    <col min="2053" max="2053" width="5.33203125" style="12" customWidth="1"/>
    <col min="2054" max="2056" width="17.109375" style="12" customWidth="1"/>
    <col min="2057" max="2057" width="12.109375" style="12" customWidth="1"/>
    <col min="2058" max="2058" width="19.33203125" style="12" customWidth="1"/>
    <col min="2059" max="2059" width="17.88671875" style="12" customWidth="1"/>
    <col min="2060" max="2060" width="18.44140625" style="12" customWidth="1"/>
    <col min="2061" max="2061" width="15.88671875" style="12" customWidth="1"/>
    <col min="2062" max="2275" width="9.109375" style="12" customWidth="1"/>
    <col min="2276" max="2304" width="9.109375" style="12"/>
    <col min="2305" max="2305" width="59.6640625" style="12" customWidth="1"/>
    <col min="2306" max="2306" width="2.6640625" style="12" customWidth="1"/>
    <col min="2307" max="2307" width="1.88671875" style="12" customWidth="1"/>
    <col min="2308" max="2308" width="2.6640625" style="12" customWidth="1"/>
    <col min="2309" max="2309" width="5.33203125" style="12" customWidth="1"/>
    <col min="2310" max="2312" width="17.109375" style="12" customWidth="1"/>
    <col min="2313" max="2313" width="12.109375" style="12" customWidth="1"/>
    <col min="2314" max="2314" width="19.33203125" style="12" customWidth="1"/>
    <col min="2315" max="2315" width="17.88671875" style="12" customWidth="1"/>
    <col min="2316" max="2316" width="18.44140625" style="12" customWidth="1"/>
    <col min="2317" max="2317" width="15.88671875" style="12" customWidth="1"/>
    <col min="2318" max="2531" width="9.109375" style="12" customWidth="1"/>
    <col min="2532" max="2560" width="9.109375" style="12"/>
    <col min="2561" max="2561" width="59.6640625" style="12" customWidth="1"/>
    <col min="2562" max="2562" width="2.6640625" style="12" customWidth="1"/>
    <col min="2563" max="2563" width="1.88671875" style="12" customWidth="1"/>
    <col min="2564" max="2564" width="2.6640625" style="12" customWidth="1"/>
    <col min="2565" max="2565" width="5.33203125" style="12" customWidth="1"/>
    <col min="2566" max="2568" width="17.109375" style="12" customWidth="1"/>
    <col min="2569" max="2569" width="12.109375" style="12" customWidth="1"/>
    <col min="2570" max="2570" width="19.33203125" style="12" customWidth="1"/>
    <col min="2571" max="2571" width="17.88671875" style="12" customWidth="1"/>
    <col min="2572" max="2572" width="18.44140625" style="12" customWidth="1"/>
    <col min="2573" max="2573" width="15.88671875" style="12" customWidth="1"/>
    <col min="2574" max="2787" width="9.109375" style="12" customWidth="1"/>
    <col min="2788" max="2816" width="9.109375" style="12"/>
    <col min="2817" max="2817" width="59.6640625" style="12" customWidth="1"/>
    <col min="2818" max="2818" width="2.6640625" style="12" customWidth="1"/>
    <col min="2819" max="2819" width="1.88671875" style="12" customWidth="1"/>
    <col min="2820" max="2820" width="2.6640625" style="12" customWidth="1"/>
    <col min="2821" max="2821" width="5.33203125" style="12" customWidth="1"/>
    <col min="2822" max="2824" width="17.109375" style="12" customWidth="1"/>
    <col min="2825" max="2825" width="12.109375" style="12" customWidth="1"/>
    <col min="2826" max="2826" width="19.33203125" style="12" customWidth="1"/>
    <col min="2827" max="2827" width="17.88671875" style="12" customWidth="1"/>
    <col min="2828" max="2828" width="18.44140625" style="12" customWidth="1"/>
    <col min="2829" max="2829" width="15.88671875" style="12" customWidth="1"/>
    <col min="2830" max="3043" width="9.109375" style="12" customWidth="1"/>
    <col min="3044" max="3072" width="9.109375" style="12"/>
    <col min="3073" max="3073" width="59.6640625" style="12" customWidth="1"/>
    <col min="3074" max="3074" width="2.6640625" style="12" customWidth="1"/>
    <col min="3075" max="3075" width="1.88671875" style="12" customWidth="1"/>
    <col min="3076" max="3076" width="2.6640625" style="12" customWidth="1"/>
    <col min="3077" max="3077" width="5.33203125" style="12" customWidth="1"/>
    <col min="3078" max="3080" width="17.109375" style="12" customWidth="1"/>
    <col min="3081" max="3081" width="12.109375" style="12" customWidth="1"/>
    <col min="3082" max="3082" width="19.33203125" style="12" customWidth="1"/>
    <col min="3083" max="3083" width="17.88671875" style="12" customWidth="1"/>
    <col min="3084" max="3084" width="18.44140625" style="12" customWidth="1"/>
    <col min="3085" max="3085" width="15.88671875" style="12" customWidth="1"/>
    <col min="3086" max="3299" width="9.109375" style="12" customWidth="1"/>
    <col min="3300" max="3328" width="9.109375" style="12"/>
    <col min="3329" max="3329" width="59.6640625" style="12" customWidth="1"/>
    <col min="3330" max="3330" width="2.6640625" style="12" customWidth="1"/>
    <col min="3331" max="3331" width="1.88671875" style="12" customWidth="1"/>
    <col min="3332" max="3332" width="2.6640625" style="12" customWidth="1"/>
    <col min="3333" max="3333" width="5.33203125" style="12" customWidth="1"/>
    <col min="3334" max="3336" width="17.109375" style="12" customWidth="1"/>
    <col min="3337" max="3337" width="12.109375" style="12" customWidth="1"/>
    <col min="3338" max="3338" width="19.33203125" style="12" customWidth="1"/>
    <col min="3339" max="3339" width="17.88671875" style="12" customWidth="1"/>
    <col min="3340" max="3340" width="18.44140625" style="12" customWidth="1"/>
    <col min="3341" max="3341" width="15.88671875" style="12" customWidth="1"/>
    <col min="3342" max="3555" width="9.109375" style="12" customWidth="1"/>
    <col min="3556" max="3584" width="9.109375" style="12"/>
    <col min="3585" max="3585" width="59.6640625" style="12" customWidth="1"/>
    <col min="3586" max="3586" width="2.6640625" style="12" customWidth="1"/>
    <col min="3587" max="3587" width="1.88671875" style="12" customWidth="1"/>
    <col min="3588" max="3588" width="2.6640625" style="12" customWidth="1"/>
    <col min="3589" max="3589" width="5.33203125" style="12" customWidth="1"/>
    <col min="3590" max="3592" width="17.109375" style="12" customWidth="1"/>
    <col min="3593" max="3593" width="12.109375" style="12" customWidth="1"/>
    <col min="3594" max="3594" width="19.33203125" style="12" customWidth="1"/>
    <col min="3595" max="3595" width="17.88671875" style="12" customWidth="1"/>
    <col min="3596" max="3596" width="18.44140625" style="12" customWidth="1"/>
    <col min="3597" max="3597" width="15.88671875" style="12" customWidth="1"/>
    <col min="3598" max="3811" width="9.109375" style="12" customWidth="1"/>
    <col min="3812" max="3840" width="9.109375" style="12"/>
    <col min="3841" max="3841" width="59.6640625" style="12" customWidth="1"/>
    <col min="3842" max="3842" width="2.6640625" style="12" customWidth="1"/>
    <col min="3843" max="3843" width="1.88671875" style="12" customWidth="1"/>
    <col min="3844" max="3844" width="2.6640625" style="12" customWidth="1"/>
    <col min="3845" max="3845" width="5.33203125" style="12" customWidth="1"/>
    <col min="3846" max="3848" width="17.109375" style="12" customWidth="1"/>
    <col min="3849" max="3849" width="12.109375" style="12" customWidth="1"/>
    <col min="3850" max="3850" width="19.33203125" style="12" customWidth="1"/>
    <col min="3851" max="3851" width="17.88671875" style="12" customWidth="1"/>
    <col min="3852" max="3852" width="18.44140625" style="12" customWidth="1"/>
    <col min="3853" max="3853" width="15.88671875" style="12" customWidth="1"/>
    <col min="3854" max="4067" width="9.109375" style="12" customWidth="1"/>
    <col min="4068" max="4096" width="9.109375" style="12"/>
    <col min="4097" max="4097" width="59.6640625" style="12" customWidth="1"/>
    <col min="4098" max="4098" width="2.6640625" style="12" customWidth="1"/>
    <col min="4099" max="4099" width="1.88671875" style="12" customWidth="1"/>
    <col min="4100" max="4100" width="2.6640625" style="12" customWidth="1"/>
    <col min="4101" max="4101" width="5.33203125" style="12" customWidth="1"/>
    <col min="4102" max="4104" width="17.109375" style="12" customWidth="1"/>
    <col min="4105" max="4105" width="12.109375" style="12" customWidth="1"/>
    <col min="4106" max="4106" width="19.33203125" style="12" customWidth="1"/>
    <col min="4107" max="4107" width="17.88671875" style="12" customWidth="1"/>
    <col min="4108" max="4108" width="18.44140625" style="12" customWidth="1"/>
    <col min="4109" max="4109" width="15.88671875" style="12" customWidth="1"/>
    <col min="4110" max="4323" width="9.109375" style="12" customWidth="1"/>
    <col min="4324" max="4352" width="9.109375" style="12"/>
    <col min="4353" max="4353" width="59.6640625" style="12" customWidth="1"/>
    <col min="4354" max="4354" width="2.6640625" style="12" customWidth="1"/>
    <col min="4355" max="4355" width="1.88671875" style="12" customWidth="1"/>
    <col min="4356" max="4356" width="2.6640625" style="12" customWidth="1"/>
    <col min="4357" max="4357" width="5.33203125" style="12" customWidth="1"/>
    <col min="4358" max="4360" width="17.109375" style="12" customWidth="1"/>
    <col min="4361" max="4361" width="12.109375" style="12" customWidth="1"/>
    <col min="4362" max="4362" width="19.33203125" style="12" customWidth="1"/>
    <col min="4363" max="4363" width="17.88671875" style="12" customWidth="1"/>
    <col min="4364" max="4364" width="18.44140625" style="12" customWidth="1"/>
    <col min="4365" max="4365" width="15.88671875" style="12" customWidth="1"/>
    <col min="4366" max="4579" width="9.109375" style="12" customWidth="1"/>
    <col min="4580" max="4608" width="9.109375" style="12"/>
    <col min="4609" max="4609" width="59.6640625" style="12" customWidth="1"/>
    <col min="4610" max="4610" width="2.6640625" style="12" customWidth="1"/>
    <col min="4611" max="4611" width="1.88671875" style="12" customWidth="1"/>
    <col min="4612" max="4612" width="2.6640625" style="12" customWidth="1"/>
    <col min="4613" max="4613" width="5.33203125" style="12" customWidth="1"/>
    <col min="4614" max="4616" width="17.109375" style="12" customWidth="1"/>
    <col min="4617" max="4617" width="12.109375" style="12" customWidth="1"/>
    <col min="4618" max="4618" width="19.33203125" style="12" customWidth="1"/>
    <col min="4619" max="4619" width="17.88671875" style="12" customWidth="1"/>
    <col min="4620" max="4620" width="18.44140625" style="12" customWidth="1"/>
    <col min="4621" max="4621" width="15.88671875" style="12" customWidth="1"/>
    <col min="4622" max="4835" width="9.109375" style="12" customWidth="1"/>
    <col min="4836" max="4864" width="9.109375" style="12"/>
    <col min="4865" max="4865" width="59.6640625" style="12" customWidth="1"/>
    <col min="4866" max="4866" width="2.6640625" style="12" customWidth="1"/>
    <col min="4867" max="4867" width="1.88671875" style="12" customWidth="1"/>
    <col min="4868" max="4868" width="2.6640625" style="12" customWidth="1"/>
    <col min="4869" max="4869" width="5.33203125" style="12" customWidth="1"/>
    <col min="4870" max="4872" width="17.109375" style="12" customWidth="1"/>
    <col min="4873" max="4873" width="12.109375" style="12" customWidth="1"/>
    <col min="4874" max="4874" width="19.33203125" style="12" customWidth="1"/>
    <col min="4875" max="4875" width="17.88671875" style="12" customWidth="1"/>
    <col min="4876" max="4876" width="18.44140625" style="12" customWidth="1"/>
    <col min="4877" max="4877" width="15.88671875" style="12" customWidth="1"/>
    <col min="4878" max="5091" width="9.109375" style="12" customWidth="1"/>
    <col min="5092" max="5120" width="9.109375" style="12"/>
    <col min="5121" max="5121" width="59.6640625" style="12" customWidth="1"/>
    <col min="5122" max="5122" width="2.6640625" style="12" customWidth="1"/>
    <col min="5123" max="5123" width="1.88671875" style="12" customWidth="1"/>
    <col min="5124" max="5124" width="2.6640625" style="12" customWidth="1"/>
    <col min="5125" max="5125" width="5.33203125" style="12" customWidth="1"/>
    <col min="5126" max="5128" width="17.109375" style="12" customWidth="1"/>
    <col min="5129" max="5129" width="12.109375" style="12" customWidth="1"/>
    <col min="5130" max="5130" width="19.33203125" style="12" customWidth="1"/>
    <col min="5131" max="5131" width="17.88671875" style="12" customWidth="1"/>
    <col min="5132" max="5132" width="18.44140625" style="12" customWidth="1"/>
    <col min="5133" max="5133" width="15.88671875" style="12" customWidth="1"/>
    <col min="5134" max="5347" width="9.109375" style="12" customWidth="1"/>
    <col min="5348" max="5376" width="9.109375" style="12"/>
    <col min="5377" max="5377" width="59.6640625" style="12" customWidth="1"/>
    <col min="5378" max="5378" width="2.6640625" style="12" customWidth="1"/>
    <col min="5379" max="5379" width="1.88671875" style="12" customWidth="1"/>
    <col min="5380" max="5380" width="2.6640625" style="12" customWidth="1"/>
    <col min="5381" max="5381" width="5.33203125" style="12" customWidth="1"/>
    <col min="5382" max="5384" width="17.109375" style="12" customWidth="1"/>
    <col min="5385" max="5385" width="12.109375" style="12" customWidth="1"/>
    <col min="5386" max="5386" width="19.33203125" style="12" customWidth="1"/>
    <col min="5387" max="5387" width="17.88671875" style="12" customWidth="1"/>
    <col min="5388" max="5388" width="18.44140625" style="12" customWidth="1"/>
    <col min="5389" max="5389" width="15.88671875" style="12" customWidth="1"/>
    <col min="5390" max="5603" width="9.109375" style="12" customWidth="1"/>
    <col min="5604" max="5632" width="9.109375" style="12"/>
    <col min="5633" max="5633" width="59.6640625" style="12" customWidth="1"/>
    <col min="5634" max="5634" width="2.6640625" style="12" customWidth="1"/>
    <col min="5635" max="5635" width="1.88671875" style="12" customWidth="1"/>
    <col min="5636" max="5636" width="2.6640625" style="12" customWidth="1"/>
    <col min="5637" max="5637" width="5.33203125" style="12" customWidth="1"/>
    <col min="5638" max="5640" width="17.109375" style="12" customWidth="1"/>
    <col min="5641" max="5641" width="12.109375" style="12" customWidth="1"/>
    <col min="5642" max="5642" width="19.33203125" style="12" customWidth="1"/>
    <col min="5643" max="5643" width="17.88671875" style="12" customWidth="1"/>
    <col min="5644" max="5644" width="18.44140625" style="12" customWidth="1"/>
    <col min="5645" max="5645" width="15.88671875" style="12" customWidth="1"/>
    <col min="5646" max="5859" width="9.109375" style="12" customWidth="1"/>
    <col min="5860" max="5888" width="9.109375" style="12"/>
    <col min="5889" max="5889" width="59.6640625" style="12" customWidth="1"/>
    <col min="5890" max="5890" width="2.6640625" style="12" customWidth="1"/>
    <col min="5891" max="5891" width="1.88671875" style="12" customWidth="1"/>
    <col min="5892" max="5892" width="2.6640625" style="12" customWidth="1"/>
    <col min="5893" max="5893" width="5.33203125" style="12" customWidth="1"/>
    <col min="5894" max="5896" width="17.109375" style="12" customWidth="1"/>
    <col min="5897" max="5897" width="12.109375" style="12" customWidth="1"/>
    <col min="5898" max="5898" width="19.33203125" style="12" customWidth="1"/>
    <col min="5899" max="5899" width="17.88671875" style="12" customWidth="1"/>
    <col min="5900" max="5900" width="18.44140625" style="12" customWidth="1"/>
    <col min="5901" max="5901" width="15.88671875" style="12" customWidth="1"/>
    <col min="5902" max="6115" width="9.109375" style="12" customWidth="1"/>
    <col min="6116" max="6144" width="9.109375" style="12"/>
    <col min="6145" max="6145" width="59.6640625" style="12" customWidth="1"/>
    <col min="6146" max="6146" width="2.6640625" style="12" customWidth="1"/>
    <col min="6147" max="6147" width="1.88671875" style="12" customWidth="1"/>
    <col min="6148" max="6148" width="2.6640625" style="12" customWidth="1"/>
    <col min="6149" max="6149" width="5.33203125" style="12" customWidth="1"/>
    <col min="6150" max="6152" width="17.109375" style="12" customWidth="1"/>
    <col min="6153" max="6153" width="12.109375" style="12" customWidth="1"/>
    <col min="6154" max="6154" width="19.33203125" style="12" customWidth="1"/>
    <col min="6155" max="6155" width="17.88671875" style="12" customWidth="1"/>
    <col min="6156" max="6156" width="18.44140625" style="12" customWidth="1"/>
    <col min="6157" max="6157" width="15.88671875" style="12" customWidth="1"/>
    <col min="6158" max="6371" width="9.109375" style="12" customWidth="1"/>
    <col min="6372" max="6400" width="9.109375" style="12"/>
    <col min="6401" max="6401" width="59.6640625" style="12" customWidth="1"/>
    <col min="6402" max="6402" width="2.6640625" style="12" customWidth="1"/>
    <col min="6403" max="6403" width="1.88671875" style="12" customWidth="1"/>
    <col min="6404" max="6404" width="2.6640625" style="12" customWidth="1"/>
    <col min="6405" max="6405" width="5.33203125" style="12" customWidth="1"/>
    <col min="6406" max="6408" width="17.109375" style="12" customWidth="1"/>
    <col min="6409" max="6409" width="12.109375" style="12" customWidth="1"/>
    <col min="6410" max="6410" width="19.33203125" style="12" customWidth="1"/>
    <col min="6411" max="6411" width="17.88671875" style="12" customWidth="1"/>
    <col min="6412" max="6412" width="18.44140625" style="12" customWidth="1"/>
    <col min="6413" max="6413" width="15.88671875" style="12" customWidth="1"/>
    <col min="6414" max="6627" width="9.109375" style="12" customWidth="1"/>
    <col min="6628" max="6656" width="9.109375" style="12"/>
    <col min="6657" max="6657" width="59.6640625" style="12" customWidth="1"/>
    <col min="6658" max="6658" width="2.6640625" style="12" customWidth="1"/>
    <col min="6659" max="6659" width="1.88671875" style="12" customWidth="1"/>
    <col min="6660" max="6660" width="2.6640625" style="12" customWidth="1"/>
    <col min="6661" max="6661" width="5.33203125" style="12" customWidth="1"/>
    <col min="6662" max="6664" width="17.109375" style="12" customWidth="1"/>
    <col min="6665" max="6665" width="12.109375" style="12" customWidth="1"/>
    <col min="6666" max="6666" width="19.33203125" style="12" customWidth="1"/>
    <col min="6667" max="6667" width="17.88671875" style="12" customWidth="1"/>
    <col min="6668" max="6668" width="18.44140625" style="12" customWidth="1"/>
    <col min="6669" max="6669" width="15.88671875" style="12" customWidth="1"/>
    <col min="6670" max="6883" width="9.109375" style="12" customWidth="1"/>
    <col min="6884" max="6912" width="9.109375" style="12"/>
    <col min="6913" max="6913" width="59.6640625" style="12" customWidth="1"/>
    <col min="6914" max="6914" width="2.6640625" style="12" customWidth="1"/>
    <col min="6915" max="6915" width="1.88671875" style="12" customWidth="1"/>
    <col min="6916" max="6916" width="2.6640625" style="12" customWidth="1"/>
    <col min="6917" max="6917" width="5.33203125" style="12" customWidth="1"/>
    <col min="6918" max="6920" width="17.109375" style="12" customWidth="1"/>
    <col min="6921" max="6921" width="12.109375" style="12" customWidth="1"/>
    <col min="6922" max="6922" width="19.33203125" style="12" customWidth="1"/>
    <col min="6923" max="6923" width="17.88671875" style="12" customWidth="1"/>
    <col min="6924" max="6924" width="18.44140625" style="12" customWidth="1"/>
    <col min="6925" max="6925" width="15.88671875" style="12" customWidth="1"/>
    <col min="6926" max="7139" width="9.109375" style="12" customWidth="1"/>
    <col min="7140" max="7168" width="9.109375" style="12"/>
    <col min="7169" max="7169" width="59.6640625" style="12" customWidth="1"/>
    <col min="7170" max="7170" width="2.6640625" style="12" customWidth="1"/>
    <col min="7171" max="7171" width="1.88671875" style="12" customWidth="1"/>
    <col min="7172" max="7172" width="2.6640625" style="12" customWidth="1"/>
    <col min="7173" max="7173" width="5.33203125" style="12" customWidth="1"/>
    <col min="7174" max="7176" width="17.109375" style="12" customWidth="1"/>
    <col min="7177" max="7177" width="12.109375" style="12" customWidth="1"/>
    <col min="7178" max="7178" width="19.33203125" style="12" customWidth="1"/>
    <col min="7179" max="7179" width="17.88671875" style="12" customWidth="1"/>
    <col min="7180" max="7180" width="18.44140625" style="12" customWidth="1"/>
    <col min="7181" max="7181" width="15.88671875" style="12" customWidth="1"/>
    <col min="7182" max="7395" width="9.109375" style="12" customWidth="1"/>
    <col min="7396" max="7424" width="9.109375" style="12"/>
    <col min="7425" max="7425" width="59.6640625" style="12" customWidth="1"/>
    <col min="7426" max="7426" width="2.6640625" style="12" customWidth="1"/>
    <col min="7427" max="7427" width="1.88671875" style="12" customWidth="1"/>
    <col min="7428" max="7428" width="2.6640625" style="12" customWidth="1"/>
    <col min="7429" max="7429" width="5.33203125" style="12" customWidth="1"/>
    <col min="7430" max="7432" width="17.109375" style="12" customWidth="1"/>
    <col min="7433" max="7433" width="12.109375" style="12" customWidth="1"/>
    <col min="7434" max="7434" width="19.33203125" style="12" customWidth="1"/>
    <col min="7435" max="7435" width="17.88671875" style="12" customWidth="1"/>
    <col min="7436" max="7436" width="18.44140625" style="12" customWidth="1"/>
    <col min="7437" max="7437" width="15.88671875" style="12" customWidth="1"/>
    <col min="7438" max="7651" width="9.109375" style="12" customWidth="1"/>
    <col min="7652" max="7680" width="9.109375" style="12"/>
    <col min="7681" max="7681" width="59.6640625" style="12" customWidth="1"/>
    <col min="7682" max="7682" width="2.6640625" style="12" customWidth="1"/>
    <col min="7683" max="7683" width="1.88671875" style="12" customWidth="1"/>
    <col min="7684" max="7684" width="2.6640625" style="12" customWidth="1"/>
    <col min="7685" max="7685" width="5.33203125" style="12" customWidth="1"/>
    <col min="7686" max="7688" width="17.109375" style="12" customWidth="1"/>
    <col min="7689" max="7689" width="12.109375" style="12" customWidth="1"/>
    <col min="7690" max="7690" width="19.33203125" style="12" customWidth="1"/>
    <col min="7691" max="7691" width="17.88671875" style="12" customWidth="1"/>
    <col min="7692" max="7692" width="18.44140625" style="12" customWidth="1"/>
    <col min="7693" max="7693" width="15.88671875" style="12" customWidth="1"/>
    <col min="7694" max="7907" width="9.109375" style="12" customWidth="1"/>
    <col min="7908" max="7936" width="9.109375" style="12"/>
    <col min="7937" max="7937" width="59.6640625" style="12" customWidth="1"/>
    <col min="7938" max="7938" width="2.6640625" style="12" customWidth="1"/>
    <col min="7939" max="7939" width="1.88671875" style="12" customWidth="1"/>
    <col min="7940" max="7940" width="2.6640625" style="12" customWidth="1"/>
    <col min="7941" max="7941" width="5.33203125" style="12" customWidth="1"/>
    <col min="7942" max="7944" width="17.109375" style="12" customWidth="1"/>
    <col min="7945" max="7945" width="12.109375" style="12" customWidth="1"/>
    <col min="7946" max="7946" width="19.33203125" style="12" customWidth="1"/>
    <col min="7947" max="7947" width="17.88671875" style="12" customWidth="1"/>
    <col min="7948" max="7948" width="18.44140625" style="12" customWidth="1"/>
    <col min="7949" max="7949" width="15.88671875" style="12" customWidth="1"/>
    <col min="7950" max="8163" width="9.109375" style="12" customWidth="1"/>
    <col min="8164" max="8192" width="9.109375" style="12"/>
    <col min="8193" max="8193" width="59.6640625" style="12" customWidth="1"/>
    <col min="8194" max="8194" width="2.6640625" style="12" customWidth="1"/>
    <col min="8195" max="8195" width="1.88671875" style="12" customWidth="1"/>
    <col min="8196" max="8196" width="2.6640625" style="12" customWidth="1"/>
    <col min="8197" max="8197" width="5.33203125" style="12" customWidth="1"/>
    <col min="8198" max="8200" width="17.109375" style="12" customWidth="1"/>
    <col min="8201" max="8201" width="12.109375" style="12" customWidth="1"/>
    <col min="8202" max="8202" width="19.33203125" style="12" customWidth="1"/>
    <col min="8203" max="8203" width="17.88671875" style="12" customWidth="1"/>
    <col min="8204" max="8204" width="18.44140625" style="12" customWidth="1"/>
    <col min="8205" max="8205" width="15.88671875" style="12" customWidth="1"/>
    <col min="8206" max="8419" width="9.109375" style="12" customWidth="1"/>
    <col min="8420" max="8448" width="9.109375" style="12"/>
    <col min="8449" max="8449" width="59.6640625" style="12" customWidth="1"/>
    <col min="8450" max="8450" width="2.6640625" style="12" customWidth="1"/>
    <col min="8451" max="8451" width="1.88671875" style="12" customWidth="1"/>
    <col min="8452" max="8452" width="2.6640625" style="12" customWidth="1"/>
    <col min="8453" max="8453" width="5.33203125" style="12" customWidth="1"/>
    <col min="8454" max="8456" width="17.109375" style="12" customWidth="1"/>
    <col min="8457" max="8457" width="12.109375" style="12" customWidth="1"/>
    <col min="8458" max="8458" width="19.33203125" style="12" customWidth="1"/>
    <col min="8459" max="8459" width="17.88671875" style="12" customWidth="1"/>
    <col min="8460" max="8460" width="18.44140625" style="12" customWidth="1"/>
    <col min="8461" max="8461" width="15.88671875" style="12" customWidth="1"/>
    <col min="8462" max="8675" width="9.109375" style="12" customWidth="1"/>
    <col min="8676" max="8704" width="9.109375" style="12"/>
    <col min="8705" max="8705" width="59.6640625" style="12" customWidth="1"/>
    <col min="8706" max="8706" width="2.6640625" style="12" customWidth="1"/>
    <col min="8707" max="8707" width="1.88671875" style="12" customWidth="1"/>
    <col min="8708" max="8708" width="2.6640625" style="12" customWidth="1"/>
    <col min="8709" max="8709" width="5.33203125" style="12" customWidth="1"/>
    <col min="8710" max="8712" width="17.109375" style="12" customWidth="1"/>
    <col min="8713" max="8713" width="12.109375" style="12" customWidth="1"/>
    <col min="8714" max="8714" width="19.33203125" style="12" customWidth="1"/>
    <col min="8715" max="8715" width="17.88671875" style="12" customWidth="1"/>
    <col min="8716" max="8716" width="18.44140625" style="12" customWidth="1"/>
    <col min="8717" max="8717" width="15.88671875" style="12" customWidth="1"/>
    <col min="8718" max="8931" width="9.109375" style="12" customWidth="1"/>
    <col min="8932" max="8960" width="9.109375" style="12"/>
    <col min="8961" max="8961" width="59.6640625" style="12" customWidth="1"/>
    <col min="8962" max="8962" width="2.6640625" style="12" customWidth="1"/>
    <col min="8963" max="8963" width="1.88671875" style="12" customWidth="1"/>
    <col min="8964" max="8964" width="2.6640625" style="12" customWidth="1"/>
    <col min="8965" max="8965" width="5.33203125" style="12" customWidth="1"/>
    <col min="8966" max="8968" width="17.109375" style="12" customWidth="1"/>
    <col min="8969" max="8969" width="12.109375" style="12" customWidth="1"/>
    <col min="8970" max="8970" width="19.33203125" style="12" customWidth="1"/>
    <col min="8971" max="8971" width="17.88671875" style="12" customWidth="1"/>
    <col min="8972" max="8972" width="18.44140625" style="12" customWidth="1"/>
    <col min="8973" max="8973" width="15.88671875" style="12" customWidth="1"/>
    <col min="8974" max="9187" width="9.109375" style="12" customWidth="1"/>
    <col min="9188" max="9216" width="9.109375" style="12"/>
    <col min="9217" max="9217" width="59.6640625" style="12" customWidth="1"/>
    <col min="9218" max="9218" width="2.6640625" style="12" customWidth="1"/>
    <col min="9219" max="9219" width="1.88671875" style="12" customWidth="1"/>
    <col min="9220" max="9220" width="2.6640625" style="12" customWidth="1"/>
    <col min="9221" max="9221" width="5.33203125" style="12" customWidth="1"/>
    <col min="9222" max="9224" width="17.109375" style="12" customWidth="1"/>
    <col min="9225" max="9225" width="12.109375" style="12" customWidth="1"/>
    <col min="9226" max="9226" width="19.33203125" style="12" customWidth="1"/>
    <col min="9227" max="9227" width="17.88671875" style="12" customWidth="1"/>
    <col min="9228" max="9228" width="18.44140625" style="12" customWidth="1"/>
    <col min="9229" max="9229" width="15.88671875" style="12" customWidth="1"/>
    <col min="9230" max="9443" width="9.109375" style="12" customWidth="1"/>
    <col min="9444" max="9472" width="9.109375" style="12"/>
    <col min="9473" max="9473" width="59.6640625" style="12" customWidth="1"/>
    <col min="9474" max="9474" width="2.6640625" style="12" customWidth="1"/>
    <col min="9475" max="9475" width="1.88671875" style="12" customWidth="1"/>
    <col min="9476" max="9476" width="2.6640625" style="12" customWidth="1"/>
    <col min="9477" max="9477" width="5.33203125" style="12" customWidth="1"/>
    <col min="9478" max="9480" width="17.109375" style="12" customWidth="1"/>
    <col min="9481" max="9481" width="12.109375" style="12" customWidth="1"/>
    <col min="9482" max="9482" width="19.33203125" style="12" customWidth="1"/>
    <col min="9483" max="9483" width="17.88671875" style="12" customWidth="1"/>
    <col min="9484" max="9484" width="18.44140625" style="12" customWidth="1"/>
    <col min="9485" max="9485" width="15.88671875" style="12" customWidth="1"/>
    <col min="9486" max="9699" width="9.109375" style="12" customWidth="1"/>
    <col min="9700" max="9728" width="9.109375" style="12"/>
    <col min="9729" max="9729" width="59.6640625" style="12" customWidth="1"/>
    <col min="9730" max="9730" width="2.6640625" style="12" customWidth="1"/>
    <col min="9731" max="9731" width="1.88671875" style="12" customWidth="1"/>
    <col min="9732" max="9732" width="2.6640625" style="12" customWidth="1"/>
    <col min="9733" max="9733" width="5.33203125" style="12" customWidth="1"/>
    <col min="9734" max="9736" width="17.109375" style="12" customWidth="1"/>
    <col min="9737" max="9737" width="12.109375" style="12" customWidth="1"/>
    <col min="9738" max="9738" width="19.33203125" style="12" customWidth="1"/>
    <col min="9739" max="9739" width="17.88671875" style="12" customWidth="1"/>
    <col min="9740" max="9740" width="18.44140625" style="12" customWidth="1"/>
    <col min="9741" max="9741" width="15.88671875" style="12" customWidth="1"/>
    <col min="9742" max="9955" width="9.109375" style="12" customWidth="1"/>
    <col min="9956" max="9984" width="9.109375" style="12"/>
    <col min="9985" max="9985" width="59.6640625" style="12" customWidth="1"/>
    <col min="9986" max="9986" width="2.6640625" style="12" customWidth="1"/>
    <col min="9987" max="9987" width="1.88671875" style="12" customWidth="1"/>
    <col min="9988" max="9988" width="2.6640625" style="12" customWidth="1"/>
    <col min="9989" max="9989" width="5.33203125" style="12" customWidth="1"/>
    <col min="9990" max="9992" width="17.109375" style="12" customWidth="1"/>
    <col min="9993" max="9993" width="12.109375" style="12" customWidth="1"/>
    <col min="9994" max="9994" width="19.33203125" style="12" customWidth="1"/>
    <col min="9995" max="9995" width="17.88671875" style="12" customWidth="1"/>
    <col min="9996" max="9996" width="18.44140625" style="12" customWidth="1"/>
    <col min="9997" max="9997" width="15.88671875" style="12" customWidth="1"/>
    <col min="9998" max="10211" width="9.109375" style="12" customWidth="1"/>
    <col min="10212" max="10240" width="9.109375" style="12"/>
    <col min="10241" max="10241" width="59.6640625" style="12" customWidth="1"/>
    <col min="10242" max="10242" width="2.6640625" style="12" customWidth="1"/>
    <col min="10243" max="10243" width="1.88671875" style="12" customWidth="1"/>
    <col min="10244" max="10244" width="2.6640625" style="12" customWidth="1"/>
    <col min="10245" max="10245" width="5.33203125" style="12" customWidth="1"/>
    <col min="10246" max="10248" width="17.109375" style="12" customWidth="1"/>
    <col min="10249" max="10249" width="12.109375" style="12" customWidth="1"/>
    <col min="10250" max="10250" width="19.33203125" style="12" customWidth="1"/>
    <col min="10251" max="10251" width="17.88671875" style="12" customWidth="1"/>
    <col min="10252" max="10252" width="18.44140625" style="12" customWidth="1"/>
    <col min="10253" max="10253" width="15.88671875" style="12" customWidth="1"/>
    <col min="10254" max="10467" width="9.109375" style="12" customWidth="1"/>
    <col min="10468" max="10496" width="9.109375" style="12"/>
    <col min="10497" max="10497" width="59.6640625" style="12" customWidth="1"/>
    <col min="10498" max="10498" width="2.6640625" style="12" customWidth="1"/>
    <col min="10499" max="10499" width="1.88671875" style="12" customWidth="1"/>
    <col min="10500" max="10500" width="2.6640625" style="12" customWidth="1"/>
    <col min="10501" max="10501" width="5.33203125" style="12" customWidth="1"/>
    <col min="10502" max="10504" width="17.109375" style="12" customWidth="1"/>
    <col min="10505" max="10505" width="12.109375" style="12" customWidth="1"/>
    <col min="10506" max="10506" width="19.33203125" style="12" customWidth="1"/>
    <col min="10507" max="10507" width="17.88671875" style="12" customWidth="1"/>
    <col min="10508" max="10508" width="18.44140625" style="12" customWidth="1"/>
    <col min="10509" max="10509" width="15.88671875" style="12" customWidth="1"/>
    <col min="10510" max="10723" width="9.109375" style="12" customWidth="1"/>
    <col min="10724" max="10752" width="9.109375" style="12"/>
    <col min="10753" max="10753" width="59.6640625" style="12" customWidth="1"/>
    <col min="10754" max="10754" width="2.6640625" style="12" customWidth="1"/>
    <col min="10755" max="10755" width="1.88671875" style="12" customWidth="1"/>
    <col min="10756" max="10756" width="2.6640625" style="12" customWidth="1"/>
    <col min="10757" max="10757" width="5.33203125" style="12" customWidth="1"/>
    <col min="10758" max="10760" width="17.109375" style="12" customWidth="1"/>
    <col min="10761" max="10761" width="12.109375" style="12" customWidth="1"/>
    <col min="10762" max="10762" width="19.33203125" style="12" customWidth="1"/>
    <col min="10763" max="10763" width="17.88671875" style="12" customWidth="1"/>
    <col min="10764" max="10764" width="18.44140625" style="12" customWidth="1"/>
    <col min="10765" max="10765" width="15.88671875" style="12" customWidth="1"/>
    <col min="10766" max="10979" width="9.109375" style="12" customWidth="1"/>
    <col min="10980" max="11008" width="9.109375" style="12"/>
    <col min="11009" max="11009" width="59.6640625" style="12" customWidth="1"/>
    <col min="11010" max="11010" width="2.6640625" style="12" customWidth="1"/>
    <col min="11011" max="11011" width="1.88671875" style="12" customWidth="1"/>
    <col min="11012" max="11012" width="2.6640625" style="12" customWidth="1"/>
    <col min="11013" max="11013" width="5.33203125" style="12" customWidth="1"/>
    <col min="11014" max="11016" width="17.109375" style="12" customWidth="1"/>
    <col min="11017" max="11017" width="12.109375" style="12" customWidth="1"/>
    <col min="11018" max="11018" width="19.33203125" style="12" customWidth="1"/>
    <col min="11019" max="11019" width="17.88671875" style="12" customWidth="1"/>
    <col min="11020" max="11020" width="18.44140625" style="12" customWidth="1"/>
    <col min="11021" max="11021" width="15.88671875" style="12" customWidth="1"/>
    <col min="11022" max="11235" width="9.109375" style="12" customWidth="1"/>
    <col min="11236" max="11264" width="9.109375" style="12"/>
    <col min="11265" max="11265" width="59.6640625" style="12" customWidth="1"/>
    <col min="11266" max="11266" width="2.6640625" style="12" customWidth="1"/>
    <col min="11267" max="11267" width="1.88671875" style="12" customWidth="1"/>
    <col min="11268" max="11268" width="2.6640625" style="12" customWidth="1"/>
    <col min="11269" max="11269" width="5.33203125" style="12" customWidth="1"/>
    <col min="11270" max="11272" width="17.109375" style="12" customWidth="1"/>
    <col min="11273" max="11273" width="12.109375" style="12" customWidth="1"/>
    <col min="11274" max="11274" width="19.33203125" style="12" customWidth="1"/>
    <col min="11275" max="11275" width="17.88671875" style="12" customWidth="1"/>
    <col min="11276" max="11276" width="18.44140625" style="12" customWidth="1"/>
    <col min="11277" max="11277" width="15.88671875" style="12" customWidth="1"/>
    <col min="11278" max="11491" width="9.109375" style="12" customWidth="1"/>
    <col min="11492" max="11520" width="9.109375" style="12"/>
    <col min="11521" max="11521" width="59.6640625" style="12" customWidth="1"/>
    <col min="11522" max="11522" width="2.6640625" style="12" customWidth="1"/>
    <col min="11523" max="11523" width="1.88671875" style="12" customWidth="1"/>
    <col min="11524" max="11524" width="2.6640625" style="12" customWidth="1"/>
    <col min="11525" max="11525" width="5.33203125" style="12" customWidth="1"/>
    <col min="11526" max="11528" width="17.109375" style="12" customWidth="1"/>
    <col min="11529" max="11529" width="12.109375" style="12" customWidth="1"/>
    <col min="11530" max="11530" width="19.33203125" style="12" customWidth="1"/>
    <col min="11531" max="11531" width="17.88671875" style="12" customWidth="1"/>
    <col min="11532" max="11532" width="18.44140625" style="12" customWidth="1"/>
    <col min="11533" max="11533" width="15.88671875" style="12" customWidth="1"/>
    <col min="11534" max="11747" width="9.109375" style="12" customWidth="1"/>
    <col min="11748" max="11776" width="9.109375" style="12"/>
    <col min="11777" max="11777" width="59.6640625" style="12" customWidth="1"/>
    <col min="11778" max="11778" width="2.6640625" style="12" customWidth="1"/>
    <col min="11779" max="11779" width="1.88671875" style="12" customWidth="1"/>
    <col min="11780" max="11780" width="2.6640625" style="12" customWidth="1"/>
    <col min="11781" max="11781" width="5.33203125" style="12" customWidth="1"/>
    <col min="11782" max="11784" width="17.109375" style="12" customWidth="1"/>
    <col min="11785" max="11785" width="12.109375" style="12" customWidth="1"/>
    <col min="11786" max="11786" width="19.33203125" style="12" customWidth="1"/>
    <col min="11787" max="11787" width="17.88671875" style="12" customWidth="1"/>
    <col min="11788" max="11788" width="18.44140625" style="12" customWidth="1"/>
    <col min="11789" max="11789" width="15.88671875" style="12" customWidth="1"/>
    <col min="11790" max="12003" width="9.109375" style="12" customWidth="1"/>
    <col min="12004" max="12032" width="9.109375" style="12"/>
    <col min="12033" max="12033" width="59.6640625" style="12" customWidth="1"/>
    <col min="12034" max="12034" width="2.6640625" style="12" customWidth="1"/>
    <col min="12035" max="12035" width="1.88671875" style="12" customWidth="1"/>
    <col min="12036" max="12036" width="2.6640625" style="12" customWidth="1"/>
    <col min="12037" max="12037" width="5.33203125" style="12" customWidth="1"/>
    <col min="12038" max="12040" width="17.109375" style="12" customWidth="1"/>
    <col min="12041" max="12041" width="12.109375" style="12" customWidth="1"/>
    <col min="12042" max="12042" width="19.33203125" style="12" customWidth="1"/>
    <col min="12043" max="12043" width="17.88671875" style="12" customWidth="1"/>
    <col min="12044" max="12044" width="18.44140625" style="12" customWidth="1"/>
    <col min="12045" max="12045" width="15.88671875" style="12" customWidth="1"/>
    <col min="12046" max="12259" width="9.109375" style="12" customWidth="1"/>
    <col min="12260" max="12288" width="9.109375" style="12"/>
    <col min="12289" max="12289" width="59.6640625" style="12" customWidth="1"/>
    <col min="12290" max="12290" width="2.6640625" style="12" customWidth="1"/>
    <col min="12291" max="12291" width="1.88671875" style="12" customWidth="1"/>
    <col min="12292" max="12292" width="2.6640625" style="12" customWidth="1"/>
    <col min="12293" max="12293" width="5.33203125" style="12" customWidth="1"/>
    <col min="12294" max="12296" width="17.109375" style="12" customWidth="1"/>
    <col min="12297" max="12297" width="12.109375" style="12" customWidth="1"/>
    <col min="12298" max="12298" width="19.33203125" style="12" customWidth="1"/>
    <col min="12299" max="12299" width="17.88671875" style="12" customWidth="1"/>
    <col min="12300" max="12300" width="18.44140625" style="12" customWidth="1"/>
    <col min="12301" max="12301" width="15.88671875" style="12" customWidth="1"/>
    <col min="12302" max="12515" width="9.109375" style="12" customWidth="1"/>
    <col min="12516" max="12544" width="9.109375" style="12"/>
    <col min="12545" max="12545" width="59.6640625" style="12" customWidth="1"/>
    <col min="12546" max="12546" width="2.6640625" style="12" customWidth="1"/>
    <col min="12547" max="12547" width="1.88671875" style="12" customWidth="1"/>
    <col min="12548" max="12548" width="2.6640625" style="12" customWidth="1"/>
    <col min="12549" max="12549" width="5.33203125" style="12" customWidth="1"/>
    <col min="12550" max="12552" width="17.109375" style="12" customWidth="1"/>
    <col min="12553" max="12553" width="12.109375" style="12" customWidth="1"/>
    <col min="12554" max="12554" width="19.33203125" style="12" customWidth="1"/>
    <col min="12555" max="12555" width="17.88671875" style="12" customWidth="1"/>
    <col min="12556" max="12556" width="18.44140625" style="12" customWidth="1"/>
    <col min="12557" max="12557" width="15.88671875" style="12" customWidth="1"/>
    <col min="12558" max="12771" width="9.109375" style="12" customWidth="1"/>
    <col min="12772" max="12800" width="9.109375" style="12"/>
    <col min="12801" max="12801" width="59.6640625" style="12" customWidth="1"/>
    <col min="12802" max="12802" width="2.6640625" style="12" customWidth="1"/>
    <col min="12803" max="12803" width="1.88671875" style="12" customWidth="1"/>
    <col min="12804" max="12804" width="2.6640625" style="12" customWidth="1"/>
    <col min="12805" max="12805" width="5.33203125" style="12" customWidth="1"/>
    <col min="12806" max="12808" width="17.109375" style="12" customWidth="1"/>
    <col min="12809" max="12809" width="12.109375" style="12" customWidth="1"/>
    <col min="12810" max="12810" width="19.33203125" style="12" customWidth="1"/>
    <col min="12811" max="12811" width="17.88671875" style="12" customWidth="1"/>
    <col min="12812" max="12812" width="18.44140625" style="12" customWidth="1"/>
    <col min="12813" max="12813" width="15.88671875" style="12" customWidth="1"/>
    <col min="12814" max="13027" width="9.109375" style="12" customWidth="1"/>
    <col min="13028" max="13056" width="9.109375" style="12"/>
    <col min="13057" max="13057" width="59.6640625" style="12" customWidth="1"/>
    <col min="13058" max="13058" width="2.6640625" style="12" customWidth="1"/>
    <col min="13059" max="13059" width="1.88671875" style="12" customWidth="1"/>
    <col min="13060" max="13060" width="2.6640625" style="12" customWidth="1"/>
    <col min="13061" max="13061" width="5.33203125" style="12" customWidth="1"/>
    <col min="13062" max="13064" width="17.109375" style="12" customWidth="1"/>
    <col min="13065" max="13065" width="12.109375" style="12" customWidth="1"/>
    <col min="13066" max="13066" width="19.33203125" style="12" customWidth="1"/>
    <col min="13067" max="13067" width="17.88671875" style="12" customWidth="1"/>
    <col min="13068" max="13068" width="18.44140625" style="12" customWidth="1"/>
    <col min="13069" max="13069" width="15.88671875" style="12" customWidth="1"/>
    <col min="13070" max="13283" width="9.109375" style="12" customWidth="1"/>
    <col min="13284" max="13312" width="9.109375" style="12"/>
    <col min="13313" max="13313" width="59.6640625" style="12" customWidth="1"/>
    <col min="13314" max="13314" width="2.6640625" style="12" customWidth="1"/>
    <col min="13315" max="13315" width="1.88671875" style="12" customWidth="1"/>
    <col min="13316" max="13316" width="2.6640625" style="12" customWidth="1"/>
    <col min="13317" max="13317" width="5.33203125" style="12" customWidth="1"/>
    <col min="13318" max="13320" width="17.109375" style="12" customWidth="1"/>
    <col min="13321" max="13321" width="12.109375" style="12" customWidth="1"/>
    <col min="13322" max="13322" width="19.33203125" style="12" customWidth="1"/>
    <col min="13323" max="13323" width="17.88671875" style="12" customWidth="1"/>
    <col min="13324" max="13324" width="18.44140625" style="12" customWidth="1"/>
    <col min="13325" max="13325" width="15.88671875" style="12" customWidth="1"/>
    <col min="13326" max="13539" width="9.109375" style="12" customWidth="1"/>
    <col min="13540" max="13568" width="9.109375" style="12"/>
    <col min="13569" max="13569" width="59.6640625" style="12" customWidth="1"/>
    <col min="13570" max="13570" width="2.6640625" style="12" customWidth="1"/>
    <col min="13571" max="13571" width="1.88671875" style="12" customWidth="1"/>
    <col min="13572" max="13572" width="2.6640625" style="12" customWidth="1"/>
    <col min="13573" max="13573" width="5.33203125" style="12" customWidth="1"/>
    <col min="13574" max="13576" width="17.109375" style="12" customWidth="1"/>
    <col min="13577" max="13577" width="12.109375" style="12" customWidth="1"/>
    <col min="13578" max="13578" width="19.33203125" style="12" customWidth="1"/>
    <col min="13579" max="13579" width="17.88671875" style="12" customWidth="1"/>
    <col min="13580" max="13580" width="18.44140625" style="12" customWidth="1"/>
    <col min="13581" max="13581" width="15.88671875" style="12" customWidth="1"/>
    <col min="13582" max="13795" width="9.109375" style="12" customWidth="1"/>
    <col min="13796" max="13824" width="9.109375" style="12"/>
    <col min="13825" max="13825" width="59.6640625" style="12" customWidth="1"/>
    <col min="13826" max="13826" width="2.6640625" style="12" customWidth="1"/>
    <col min="13827" max="13827" width="1.88671875" style="12" customWidth="1"/>
    <col min="13828" max="13828" width="2.6640625" style="12" customWidth="1"/>
    <col min="13829" max="13829" width="5.33203125" style="12" customWidth="1"/>
    <col min="13830" max="13832" width="17.109375" style="12" customWidth="1"/>
    <col min="13833" max="13833" width="12.109375" style="12" customWidth="1"/>
    <col min="13834" max="13834" width="19.33203125" style="12" customWidth="1"/>
    <col min="13835" max="13835" width="17.88671875" style="12" customWidth="1"/>
    <col min="13836" max="13836" width="18.44140625" style="12" customWidth="1"/>
    <col min="13837" max="13837" width="15.88671875" style="12" customWidth="1"/>
    <col min="13838" max="14051" width="9.109375" style="12" customWidth="1"/>
    <col min="14052" max="14080" width="9.109375" style="12"/>
    <col min="14081" max="14081" width="59.6640625" style="12" customWidth="1"/>
    <col min="14082" max="14082" width="2.6640625" style="12" customWidth="1"/>
    <col min="14083" max="14083" width="1.88671875" style="12" customWidth="1"/>
    <col min="14084" max="14084" width="2.6640625" style="12" customWidth="1"/>
    <col min="14085" max="14085" width="5.33203125" style="12" customWidth="1"/>
    <col min="14086" max="14088" width="17.109375" style="12" customWidth="1"/>
    <col min="14089" max="14089" width="12.109375" style="12" customWidth="1"/>
    <col min="14090" max="14090" width="19.33203125" style="12" customWidth="1"/>
    <col min="14091" max="14091" width="17.88671875" style="12" customWidth="1"/>
    <col min="14092" max="14092" width="18.44140625" style="12" customWidth="1"/>
    <col min="14093" max="14093" width="15.88671875" style="12" customWidth="1"/>
    <col min="14094" max="14307" width="9.109375" style="12" customWidth="1"/>
    <col min="14308" max="14336" width="9.109375" style="12"/>
    <col min="14337" max="14337" width="59.6640625" style="12" customWidth="1"/>
    <col min="14338" max="14338" width="2.6640625" style="12" customWidth="1"/>
    <col min="14339" max="14339" width="1.88671875" style="12" customWidth="1"/>
    <col min="14340" max="14340" width="2.6640625" style="12" customWidth="1"/>
    <col min="14341" max="14341" width="5.33203125" style="12" customWidth="1"/>
    <col min="14342" max="14344" width="17.109375" style="12" customWidth="1"/>
    <col min="14345" max="14345" width="12.109375" style="12" customWidth="1"/>
    <col min="14346" max="14346" width="19.33203125" style="12" customWidth="1"/>
    <col min="14347" max="14347" width="17.88671875" style="12" customWidth="1"/>
    <col min="14348" max="14348" width="18.44140625" style="12" customWidth="1"/>
    <col min="14349" max="14349" width="15.88671875" style="12" customWidth="1"/>
    <col min="14350" max="14563" width="9.109375" style="12" customWidth="1"/>
    <col min="14564" max="14592" width="9.109375" style="12"/>
    <col min="14593" max="14593" width="59.6640625" style="12" customWidth="1"/>
    <col min="14594" max="14594" width="2.6640625" style="12" customWidth="1"/>
    <col min="14595" max="14595" width="1.88671875" style="12" customWidth="1"/>
    <col min="14596" max="14596" width="2.6640625" style="12" customWidth="1"/>
    <col min="14597" max="14597" width="5.33203125" style="12" customWidth="1"/>
    <col min="14598" max="14600" width="17.109375" style="12" customWidth="1"/>
    <col min="14601" max="14601" width="12.109375" style="12" customWidth="1"/>
    <col min="14602" max="14602" width="19.33203125" style="12" customWidth="1"/>
    <col min="14603" max="14603" width="17.88671875" style="12" customWidth="1"/>
    <col min="14604" max="14604" width="18.44140625" style="12" customWidth="1"/>
    <col min="14605" max="14605" width="15.88671875" style="12" customWidth="1"/>
    <col min="14606" max="14819" width="9.109375" style="12" customWidth="1"/>
    <col min="14820" max="14848" width="9.109375" style="12"/>
    <col min="14849" max="14849" width="59.6640625" style="12" customWidth="1"/>
    <col min="14850" max="14850" width="2.6640625" style="12" customWidth="1"/>
    <col min="14851" max="14851" width="1.88671875" style="12" customWidth="1"/>
    <col min="14852" max="14852" width="2.6640625" style="12" customWidth="1"/>
    <col min="14853" max="14853" width="5.33203125" style="12" customWidth="1"/>
    <col min="14854" max="14856" width="17.109375" style="12" customWidth="1"/>
    <col min="14857" max="14857" width="12.109375" style="12" customWidth="1"/>
    <col min="14858" max="14858" width="19.33203125" style="12" customWidth="1"/>
    <col min="14859" max="14859" width="17.88671875" style="12" customWidth="1"/>
    <col min="14860" max="14860" width="18.44140625" style="12" customWidth="1"/>
    <col min="14861" max="14861" width="15.88671875" style="12" customWidth="1"/>
    <col min="14862" max="15075" width="9.109375" style="12" customWidth="1"/>
    <col min="15076" max="15104" width="9.109375" style="12"/>
    <col min="15105" max="15105" width="59.6640625" style="12" customWidth="1"/>
    <col min="15106" max="15106" width="2.6640625" style="12" customWidth="1"/>
    <col min="15107" max="15107" width="1.88671875" style="12" customWidth="1"/>
    <col min="15108" max="15108" width="2.6640625" style="12" customWidth="1"/>
    <col min="15109" max="15109" width="5.33203125" style="12" customWidth="1"/>
    <col min="15110" max="15112" width="17.109375" style="12" customWidth="1"/>
    <col min="15113" max="15113" width="12.109375" style="12" customWidth="1"/>
    <col min="15114" max="15114" width="19.33203125" style="12" customWidth="1"/>
    <col min="15115" max="15115" width="17.88671875" style="12" customWidth="1"/>
    <col min="15116" max="15116" width="18.44140625" style="12" customWidth="1"/>
    <col min="15117" max="15117" width="15.88671875" style="12" customWidth="1"/>
    <col min="15118" max="15331" width="9.109375" style="12" customWidth="1"/>
    <col min="15332" max="15360" width="9.109375" style="12"/>
    <col min="15361" max="15361" width="59.6640625" style="12" customWidth="1"/>
    <col min="15362" max="15362" width="2.6640625" style="12" customWidth="1"/>
    <col min="15363" max="15363" width="1.88671875" style="12" customWidth="1"/>
    <col min="15364" max="15364" width="2.6640625" style="12" customWidth="1"/>
    <col min="15365" max="15365" width="5.33203125" style="12" customWidth="1"/>
    <col min="15366" max="15368" width="17.109375" style="12" customWidth="1"/>
    <col min="15369" max="15369" width="12.109375" style="12" customWidth="1"/>
    <col min="15370" max="15370" width="19.33203125" style="12" customWidth="1"/>
    <col min="15371" max="15371" width="17.88671875" style="12" customWidth="1"/>
    <col min="15372" max="15372" width="18.44140625" style="12" customWidth="1"/>
    <col min="15373" max="15373" width="15.88671875" style="12" customWidth="1"/>
    <col min="15374" max="15587" width="9.109375" style="12" customWidth="1"/>
    <col min="15588" max="15616" width="9.109375" style="12"/>
    <col min="15617" max="15617" width="59.6640625" style="12" customWidth="1"/>
    <col min="15618" max="15618" width="2.6640625" style="12" customWidth="1"/>
    <col min="15619" max="15619" width="1.88671875" style="12" customWidth="1"/>
    <col min="15620" max="15620" width="2.6640625" style="12" customWidth="1"/>
    <col min="15621" max="15621" width="5.33203125" style="12" customWidth="1"/>
    <col min="15622" max="15624" width="17.109375" style="12" customWidth="1"/>
    <col min="15625" max="15625" width="12.109375" style="12" customWidth="1"/>
    <col min="15626" max="15626" width="19.33203125" style="12" customWidth="1"/>
    <col min="15627" max="15627" width="17.88671875" style="12" customWidth="1"/>
    <col min="15628" max="15628" width="18.44140625" style="12" customWidth="1"/>
    <col min="15629" max="15629" width="15.88671875" style="12" customWidth="1"/>
    <col min="15630" max="15843" width="9.109375" style="12" customWidth="1"/>
    <col min="15844" max="15872" width="9.109375" style="12"/>
    <col min="15873" max="15873" width="59.6640625" style="12" customWidth="1"/>
    <col min="15874" max="15874" width="2.6640625" style="12" customWidth="1"/>
    <col min="15875" max="15875" width="1.88671875" style="12" customWidth="1"/>
    <col min="15876" max="15876" width="2.6640625" style="12" customWidth="1"/>
    <col min="15877" max="15877" width="5.33203125" style="12" customWidth="1"/>
    <col min="15878" max="15880" width="17.109375" style="12" customWidth="1"/>
    <col min="15881" max="15881" width="12.109375" style="12" customWidth="1"/>
    <col min="15882" max="15882" width="19.33203125" style="12" customWidth="1"/>
    <col min="15883" max="15883" width="17.88671875" style="12" customWidth="1"/>
    <col min="15884" max="15884" width="18.44140625" style="12" customWidth="1"/>
    <col min="15885" max="15885" width="15.88671875" style="12" customWidth="1"/>
    <col min="15886" max="16099" width="9.109375" style="12" customWidth="1"/>
    <col min="16100" max="16128" width="9.109375" style="12"/>
    <col min="16129" max="16129" width="59.6640625" style="12" customWidth="1"/>
    <col min="16130" max="16130" width="2.6640625" style="12" customWidth="1"/>
    <col min="16131" max="16131" width="1.88671875" style="12" customWidth="1"/>
    <col min="16132" max="16132" width="2.6640625" style="12" customWidth="1"/>
    <col min="16133" max="16133" width="5.33203125" style="12" customWidth="1"/>
    <col min="16134" max="16136" width="17.109375" style="12" customWidth="1"/>
    <col min="16137" max="16137" width="12.109375" style="12" customWidth="1"/>
    <col min="16138" max="16138" width="19.33203125" style="12" customWidth="1"/>
    <col min="16139" max="16139" width="17.88671875" style="12" customWidth="1"/>
    <col min="16140" max="16140" width="18.44140625" style="12" customWidth="1"/>
    <col min="16141" max="16141" width="15.88671875" style="12" customWidth="1"/>
    <col min="16142" max="16355" width="9.109375" style="12" customWidth="1"/>
    <col min="16356" max="16384" width="9.109375" style="12"/>
  </cols>
  <sheetData>
    <row r="1" spans="1:15" ht="27" customHeight="1">
      <c r="A1" s="104" t="s">
        <v>39</v>
      </c>
      <c r="B1" s="104"/>
      <c r="C1" s="104"/>
      <c r="D1" s="104"/>
      <c r="E1" s="104"/>
      <c r="F1" s="104"/>
      <c r="G1" s="104"/>
      <c r="H1" s="104"/>
      <c r="I1" s="104"/>
      <c r="J1" s="11"/>
      <c r="K1" s="11"/>
      <c r="L1" s="11"/>
    </row>
    <row r="2" spans="1:15" ht="39.049999999999997" customHeight="1">
      <c r="A2" s="104"/>
      <c r="B2" s="104"/>
      <c r="C2" s="104"/>
      <c r="D2" s="104"/>
      <c r="E2" s="104"/>
      <c r="F2" s="104"/>
      <c r="G2" s="104"/>
      <c r="H2" s="104"/>
      <c r="I2" s="104"/>
      <c r="J2" s="11"/>
      <c r="K2" s="11"/>
      <c r="L2" s="11"/>
    </row>
    <row r="3" spans="1:15" ht="16.55" customHeight="1">
      <c r="A3" s="13"/>
      <c r="B3" s="14"/>
      <c r="C3" s="14"/>
      <c r="D3" s="14"/>
      <c r="E3" s="14"/>
      <c r="F3" s="15"/>
      <c r="G3" s="15"/>
      <c r="H3" s="15"/>
      <c r="I3" s="16"/>
      <c r="J3" s="16"/>
      <c r="K3" s="17"/>
    </row>
    <row r="4" spans="1:15" ht="64.3">
      <c r="A4" s="18" t="s">
        <v>15</v>
      </c>
      <c r="B4" s="105" t="s">
        <v>16</v>
      </c>
      <c r="C4" s="105"/>
      <c r="D4" s="105"/>
      <c r="E4" s="105"/>
      <c r="F4" s="19" t="s">
        <v>26</v>
      </c>
      <c r="G4" s="19" t="s">
        <v>27</v>
      </c>
      <c r="H4" s="19" t="s">
        <v>10</v>
      </c>
      <c r="I4" s="18" t="s">
        <v>28</v>
      </c>
    </row>
    <row r="5" spans="1:15" s="23" customFormat="1" ht="15.45" customHeight="1">
      <c r="A5" s="21">
        <v>1</v>
      </c>
      <c r="B5" s="107">
        <v>2</v>
      </c>
      <c r="C5" s="108"/>
      <c r="D5" s="108"/>
      <c r="E5" s="109"/>
      <c r="F5" s="21">
        <v>3</v>
      </c>
      <c r="G5" s="21">
        <v>4</v>
      </c>
      <c r="H5" s="21">
        <v>5</v>
      </c>
      <c r="I5" s="21">
        <v>6</v>
      </c>
      <c r="J5" s="22"/>
    </row>
    <row r="6" spans="1:15" s="30" customFormat="1" ht="16.100000000000001">
      <c r="A6" s="24" t="s">
        <v>17</v>
      </c>
      <c r="B6" s="25"/>
      <c r="C6" s="25"/>
      <c r="D6" s="25"/>
      <c r="E6" s="26"/>
      <c r="F6" s="27">
        <f>F7+F9+F11</f>
        <v>13215965</v>
      </c>
      <c r="G6" s="27">
        <f t="shared" ref="G6:H6" si="0">G7+G9+G11</f>
        <v>19906038.219999999</v>
      </c>
      <c r="H6" s="27">
        <f t="shared" si="0"/>
        <v>19906038.219999999</v>
      </c>
      <c r="I6" s="28">
        <f>(H6/G6)*100</f>
        <v>100</v>
      </c>
      <c r="J6" s="29"/>
      <c r="K6" s="29"/>
      <c r="L6" s="29"/>
    </row>
    <row r="7" spans="1:15" ht="16.100000000000001">
      <c r="A7" s="24" t="s">
        <v>18</v>
      </c>
      <c r="B7" s="25"/>
      <c r="C7" s="25"/>
      <c r="D7" s="25"/>
      <c r="E7" s="26"/>
      <c r="F7" s="31">
        <f>F8</f>
        <v>13215965</v>
      </c>
      <c r="G7" s="31">
        <f t="shared" ref="G7:H7" si="1">G8</f>
        <v>13215965</v>
      </c>
      <c r="H7" s="31">
        <f t="shared" si="1"/>
        <v>13215965</v>
      </c>
      <c r="I7" s="28">
        <f t="shared" ref="I7" si="2">(H7/G7)*100</f>
        <v>100</v>
      </c>
      <c r="J7" s="32"/>
      <c r="K7" s="32"/>
      <c r="L7" s="32"/>
      <c r="M7" s="30"/>
      <c r="N7" s="30"/>
      <c r="O7" s="30"/>
    </row>
    <row r="8" spans="1:15" ht="32.15">
      <c r="A8" s="33" t="s">
        <v>29</v>
      </c>
      <c r="B8" s="34">
        <v>1</v>
      </c>
      <c r="C8" s="35">
        <v>6</v>
      </c>
      <c r="D8" s="36" t="s">
        <v>22</v>
      </c>
      <c r="E8" s="37">
        <v>70800</v>
      </c>
      <c r="F8" s="38">
        <v>13215965</v>
      </c>
      <c r="G8" s="38">
        <v>13215965</v>
      </c>
      <c r="H8" s="38">
        <v>13215965</v>
      </c>
      <c r="I8" s="39">
        <f t="shared" ref="I8" si="3">(H8/G8)*100</f>
        <v>100</v>
      </c>
      <c r="J8" s="40"/>
      <c r="K8" s="40"/>
      <c r="L8" s="40"/>
      <c r="M8" s="30"/>
      <c r="N8" s="30"/>
      <c r="O8" s="30"/>
    </row>
    <row r="9" spans="1:15" ht="16.100000000000001">
      <c r="A9" s="41" t="s">
        <v>24</v>
      </c>
      <c r="B9" s="42"/>
      <c r="C9" s="42"/>
      <c r="D9" s="42"/>
      <c r="E9" s="43"/>
      <c r="F9" s="31">
        <f>F10</f>
        <v>0</v>
      </c>
      <c r="G9" s="31">
        <f t="shared" ref="G9:H9" si="4">G10</f>
        <v>1595140.26</v>
      </c>
      <c r="H9" s="31">
        <f t="shared" si="4"/>
        <v>1595140.26</v>
      </c>
      <c r="I9" s="28">
        <f t="shared" ref="I9:I10" si="5">(H9/G9)*100</f>
        <v>100</v>
      </c>
      <c r="J9" s="44"/>
      <c r="K9" s="44"/>
      <c r="L9" s="44"/>
      <c r="M9" s="30"/>
      <c r="N9" s="30"/>
      <c r="O9" s="30"/>
    </row>
    <row r="10" spans="1:15" ht="160.75">
      <c r="A10" s="33" t="s">
        <v>30</v>
      </c>
      <c r="B10" s="34">
        <v>1</v>
      </c>
      <c r="C10" s="35">
        <v>9</v>
      </c>
      <c r="D10" s="36">
        <v>1</v>
      </c>
      <c r="E10" s="37">
        <v>10010</v>
      </c>
      <c r="F10" s="45">
        <v>0</v>
      </c>
      <c r="G10" s="45">
        <v>1595140.26</v>
      </c>
      <c r="H10" s="45">
        <v>1595140.26</v>
      </c>
      <c r="I10" s="39">
        <f t="shared" si="5"/>
        <v>100</v>
      </c>
      <c r="J10" s="40"/>
      <c r="K10" s="40"/>
      <c r="L10" s="40"/>
      <c r="M10" s="46"/>
      <c r="N10" s="46"/>
      <c r="O10" s="46"/>
    </row>
    <row r="11" spans="1:15" ht="16.100000000000001">
      <c r="A11" s="41" t="s">
        <v>25</v>
      </c>
      <c r="B11" s="42"/>
      <c r="C11" s="42"/>
      <c r="D11" s="42"/>
      <c r="E11" s="43"/>
      <c r="F11" s="31">
        <f>F12+F13+F14+F15+F16</f>
        <v>0</v>
      </c>
      <c r="G11" s="31">
        <f>G12+G13+G14+G15+G16+G17</f>
        <v>5094932.96</v>
      </c>
      <c r="H11" s="31">
        <f>H12+H13+H14+H15+H16+H17</f>
        <v>5094932.96</v>
      </c>
      <c r="I11" s="28">
        <f t="shared" ref="I11:I17" si="6">(H11/G11)*100</f>
        <v>100</v>
      </c>
      <c r="J11" s="44"/>
      <c r="K11" s="44"/>
      <c r="L11" s="44"/>
    </row>
    <row r="12" spans="1:15" ht="48.25">
      <c r="A12" s="33" t="s">
        <v>31</v>
      </c>
      <c r="B12" s="34">
        <v>1</v>
      </c>
      <c r="C12" s="35">
        <v>8</v>
      </c>
      <c r="D12" s="36">
        <v>2</v>
      </c>
      <c r="E12" s="37">
        <v>10050</v>
      </c>
      <c r="F12" s="38"/>
      <c r="G12" s="38">
        <v>20000</v>
      </c>
      <c r="H12" s="38">
        <v>20000</v>
      </c>
      <c r="I12" s="39">
        <f t="shared" si="6"/>
        <v>100</v>
      </c>
      <c r="J12" s="40"/>
      <c r="K12" s="40"/>
      <c r="L12" s="40"/>
    </row>
    <row r="13" spans="1:15" ht="32.15">
      <c r="A13" s="47" t="s">
        <v>32</v>
      </c>
      <c r="B13" s="34">
        <v>1</v>
      </c>
      <c r="C13" s="35">
        <v>8</v>
      </c>
      <c r="D13" s="36">
        <v>2</v>
      </c>
      <c r="E13" s="37">
        <v>10030</v>
      </c>
      <c r="F13" s="52"/>
      <c r="G13" s="45">
        <v>2753</v>
      </c>
      <c r="H13" s="45">
        <v>2753</v>
      </c>
      <c r="I13" s="39">
        <f t="shared" si="6"/>
        <v>100</v>
      </c>
    </row>
    <row r="14" spans="1:15" ht="58.5" customHeight="1">
      <c r="A14" s="47" t="s">
        <v>33</v>
      </c>
      <c r="B14" s="53" t="s">
        <v>22</v>
      </c>
      <c r="C14" s="54" t="s">
        <v>34</v>
      </c>
      <c r="D14" s="55" t="s">
        <v>22</v>
      </c>
      <c r="E14" s="56" t="s">
        <v>35</v>
      </c>
      <c r="F14" s="52"/>
      <c r="G14" s="45">
        <v>540936</v>
      </c>
      <c r="H14" s="45">
        <v>540936</v>
      </c>
      <c r="I14" s="39">
        <f t="shared" si="6"/>
        <v>100</v>
      </c>
    </row>
    <row r="15" spans="1:15" ht="48.25">
      <c r="A15" s="33" t="s">
        <v>36</v>
      </c>
      <c r="B15" s="34">
        <v>1</v>
      </c>
      <c r="C15" s="35">
        <v>9</v>
      </c>
      <c r="D15" s="36">
        <v>1</v>
      </c>
      <c r="E15" s="37">
        <v>10100</v>
      </c>
      <c r="F15" s="38"/>
      <c r="G15" s="38">
        <v>2431947</v>
      </c>
      <c r="H15" s="38">
        <v>2431947</v>
      </c>
      <c r="I15" s="39">
        <f t="shared" si="6"/>
        <v>100</v>
      </c>
    </row>
    <row r="16" spans="1:15" ht="32.15">
      <c r="A16" s="33" t="s">
        <v>37</v>
      </c>
      <c r="B16" s="34">
        <v>1</v>
      </c>
      <c r="C16" s="35">
        <v>9</v>
      </c>
      <c r="D16" s="36">
        <v>1</v>
      </c>
      <c r="E16" s="37">
        <v>10080</v>
      </c>
      <c r="F16" s="38"/>
      <c r="G16" s="38">
        <v>1561896.96</v>
      </c>
      <c r="H16" s="38">
        <v>1561896.96</v>
      </c>
      <c r="I16" s="63">
        <f t="shared" si="6"/>
        <v>100</v>
      </c>
    </row>
    <row r="17" spans="1:10" ht="48.25">
      <c r="A17" s="64" t="s">
        <v>38</v>
      </c>
      <c r="B17" s="48">
        <v>99</v>
      </c>
      <c r="C17" s="49">
        <v>1</v>
      </c>
      <c r="D17" s="50">
        <v>1</v>
      </c>
      <c r="E17" s="51">
        <v>79970</v>
      </c>
      <c r="F17" s="52"/>
      <c r="G17" s="45">
        <v>537400</v>
      </c>
      <c r="H17" s="45">
        <v>537400</v>
      </c>
      <c r="I17" s="39">
        <f t="shared" si="6"/>
        <v>100</v>
      </c>
    </row>
    <row r="19" spans="1:10" ht="16.100000000000001">
      <c r="A19" s="110" t="s">
        <v>40</v>
      </c>
      <c r="B19" s="110"/>
      <c r="C19" s="110"/>
      <c r="D19" s="110"/>
      <c r="E19" s="110"/>
      <c r="F19" s="110"/>
      <c r="G19" s="110"/>
      <c r="H19" s="110"/>
      <c r="I19" s="110"/>
      <c r="J19" s="111"/>
    </row>
    <row r="20" spans="1:10" ht="16.100000000000001" customHeight="1">
      <c r="A20" s="106" t="s">
        <v>55</v>
      </c>
      <c r="B20" s="106"/>
      <c r="C20" s="106"/>
      <c r="D20" s="106"/>
      <c r="E20" s="106"/>
      <c r="F20" s="106"/>
      <c r="G20" s="106"/>
      <c r="H20" s="106"/>
      <c r="I20" s="106"/>
    </row>
  </sheetData>
  <mergeCells count="5">
    <mergeCell ref="A1:I2"/>
    <mergeCell ref="B4:E4"/>
    <mergeCell ref="A20:I20"/>
    <mergeCell ref="B5:E5"/>
    <mergeCell ref="A19:J19"/>
  </mergeCells>
  <printOptions horizontalCentered="1"/>
  <pageMargins left="0.23622047244094491" right="0.23622047244094491" top="0.39370078740157483" bottom="0.39370078740157483" header="0.23622047244094491" footer="0.23622047244094491"/>
  <pageSetup paperSize="9" scale="74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showGridLines="0" zoomScaleSheetLayoutView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K12" sqref="K12"/>
    </sheetView>
  </sheetViews>
  <sheetFormatPr defaultRowHeight="16.100000000000001"/>
  <cols>
    <col min="1" max="1" width="59.6640625" style="121" customWidth="1"/>
    <col min="2" max="2" width="3.33203125" style="61" customWidth="1"/>
    <col min="3" max="3" width="1.88671875" style="61" customWidth="1"/>
    <col min="4" max="4" width="3.6640625" style="61" customWidth="1"/>
    <col min="5" max="5" width="7.109375" style="61" customWidth="1"/>
    <col min="6" max="8" width="17.109375" style="12" customWidth="1"/>
    <col min="9" max="9" width="12.109375" style="62" customWidth="1"/>
    <col min="10" max="10" width="19.33203125" style="20" customWidth="1"/>
    <col min="11" max="11" width="17.88671875" style="12" customWidth="1"/>
    <col min="12" max="12" width="18.44140625" style="12" customWidth="1"/>
    <col min="13" max="13" width="15.88671875" style="12" customWidth="1"/>
    <col min="14" max="227" width="9.109375" style="12" customWidth="1"/>
    <col min="228" max="256" width="9.109375" style="12"/>
    <col min="257" max="257" width="59.6640625" style="12" customWidth="1"/>
    <col min="258" max="258" width="2.6640625" style="12" customWidth="1"/>
    <col min="259" max="259" width="1.88671875" style="12" customWidth="1"/>
    <col min="260" max="260" width="2.6640625" style="12" customWidth="1"/>
    <col min="261" max="261" width="5.33203125" style="12" customWidth="1"/>
    <col min="262" max="264" width="17.109375" style="12" customWidth="1"/>
    <col min="265" max="265" width="12.109375" style="12" customWidth="1"/>
    <col min="266" max="266" width="19.33203125" style="12" customWidth="1"/>
    <col min="267" max="267" width="17.88671875" style="12" customWidth="1"/>
    <col min="268" max="268" width="18.44140625" style="12" customWidth="1"/>
    <col min="269" max="269" width="15.88671875" style="12" customWidth="1"/>
    <col min="270" max="483" width="9.109375" style="12" customWidth="1"/>
    <col min="484" max="512" width="9.109375" style="12"/>
    <col min="513" max="513" width="59.6640625" style="12" customWidth="1"/>
    <col min="514" max="514" width="2.6640625" style="12" customWidth="1"/>
    <col min="515" max="515" width="1.88671875" style="12" customWidth="1"/>
    <col min="516" max="516" width="2.6640625" style="12" customWidth="1"/>
    <col min="517" max="517" width="5.33203125" style="12" customWidth="1"/>
    <col min="518" max="520" width="17.109375" style="12" customWidth="1"/>
    <col min="521" max="521" width="12.109375" style="12" customWidth="1"/>
    <col min="522" max="522" width="19.33203125" style="12" customWidth="1"/>
    <col min="523" max="523" width="17.88671875" style="12" customWidth="1"/>
    <col min="524" max="524" width="18.44140625" style="12" customWidth="1"/>
    <col min="525" max="525" width="15.88671875" style="12" customWidth="1"/>
    <col min="526" max="739" width="9.109375" style="12" customWidth="1"/>
    <col min="740" max="768" width="9.109375" style="12"/>
    <col min="769" max="769" width="59.6640625" style="12" customWidth="1"/>
    <col min="770" max="770" width="2.6640625" style="12" customWidth="1"/>
    <col min="771" max="771" width="1.88671875" style="12" customWidth="1"/>
    <col min="772" max="772" width="2.6640625" style="12" customWidth="1"/>
    <col min="773" max="773" width="5.33203125" style="12" customWidth="1"/>
    <col min="774" max="776" width="17.109375" style="12" customWidth="1"/>
    <col min="777" max="777" width="12.109375" style="12" customWidth="1"/>
    <col min="778" max="778" width="19.33203125" style="12" customWidth="1"/>
    <col min="779" max="779" width="17.88671875" style="12" customWidth="1"/>
    <col min="780" max="780" width="18.44140625" style="12" customWidth="1"/>
    <col min="781" max="781" width="15.88671875" style="12" customWidth="1"/>
    <col min="782" max="995" width="9.109375" style="12" customWidth="1"/>
    <col min="996" max="1024" width="9.109375" style="12"/>
    <col min="1025" max="1025" width="59.6640625" style="12" customWidth="1"/>
    <col min="1026" max="1026" width="2.6640625" style="12" customWidth="1"/>
    <col min="1027" max="1027" width="1.88671875" style="12" customWidth="1"/>
    <col min="1028" max="1028" width="2.6640625" style="12" customWidth="1"/>
    <col min="1029" max="1029" width="5.33203125" style="12" customWidth="1"/>
    <col min="1030" max="1032" width="17.109375" style="12" customWidth="1"/>
    <col min="1033" max="1033" width="12.109375" style="12" customWidth="1"/>
    <col min="1034" max="1034" width="19.33203125" style="12" customWidth="1"/>
    <col min="1035" max="1035" width="17.88671875" style="12" customWidth="1"/>
    <col min="1036" max="1036" width="18.44140625" style="12" customWidth="1"/>
    <col min="1037" max="1037" width="15.88671875" style="12" customWidth="1"/>
    <col min="1038" max="1251" width="9.109375" style="12" customWidth="1"/>
    <col min="1252" max="1280" width="9.109375" style="12"/>
    <col min="1281" max="1281" width="59.6640625" style="12" customWidth="1"/>
    <col min="1282" max="1282" width="2.6640625" style="12" customWidth="1"/>
    <col min="1283" max="1283" width="1.88671875" style="12" customWidth="1"/>
    <col min="1284" max="1284" width="2.6640625" style="12" customWidth="1"/>
    <col min="1285" max="1285" width="5.33203125" style="12" customWidth="1"/>
    <col min="1286" max="1288" width="17.109375" style="12" customWidth="1"/>
    <col min="1289" max="1289" width="12.109375" style="12" customWidth="1"/>
    <col min="1290" max="1290" width="19.33203125" style="12" customWidth="1"/>
    <col min="1291" max="1291" width="17.88671875" style="12" customWidth="1"/>
    <col min="1292" max="1292" width="18.44140625" style="12" customWidth="1"/>
    <col min="1293" max="1293" width="15.88671875" style="12" customWidth="1"/>
    <col min="1294" max="1507" width="9.109375" style="12" customWidth="1"/>
    <col min="1508" max="1536" width="9.109375" style="12"/>
    <col min="1537" max="1537" width="59.6640625" style="12" customWidth="1"/>
    <col min="1538" max="1538" width="2.6640625" style="12" customWidth="1"/>
    <col min="1539" max="1539" width="1.88671875" style="12" customWidth="1"/>
    <col min="1540" max="1540" width="2.6640625" style="12" customWidth="1"/>
    <col min="1541" max="1541" width="5.33203125" style="12" customWidth="1"/>
    <col min="1542" max="1544" width="17.109375" style="12" customWidth="1"/>
    <col min="1545" max="1545" width="12.109375" style="12" customWidth="1"/>
    <col min="1546" max="1546" width="19.33203125" style="12" customWidth="1"/>
    <col min="1547" max="1547" width="17.88671875" style="12" customWidth="1"/>
    <col min="1548" max="1548" width="18.44140625" style="12" customWidth="1"/>
    <col min="1549" max="1549" width="15.88671875" style="12" customWidth="1"/>
    <col min="1550" max="1763" width="9.109375" style="12" customWidth="1"/>
    <col min="1764" max="1792" width="9.109375" style="12"/>
    <col min="1793" max="1793" width="59.6640625" style="12" customWidth="1"/>
    <col min="1794" max="1794" width="2.6640625" style="12" customWidth="1"/>
    <col min="1795" max="1795" width="1.88671875" style="12" customWidth="1"/>
    <col min="1796" max="1796" width="2.6640625" style="12" customWidth="1"/>
    <col min="1797" max="1797" width="5.33203125" style="12" customWidth="1"/>
    <col min="1798" max="1800" width="17.109375" style="12" customWidth="1"/>
    <col min="1801" max="1801" width="12.109375" style="12" customWidth="1"/>
    <col min="1802" max="1802" width="19.33203125" style="12" customWidth="1"/>
    <col min="1803" max="1803" width="17.88671875" style="12" customWidth="1"/>
    <col min="1804" max="1804" width="18.44140625" style="12" customWidth="1"/>
    <col min="1805" max="1805" width="15.88671875" style="12" customWidth="1"/>
    <col min="1806" max="2019" width="9.109375" style="12" customWidth="1"/>
    <col min="2020" max="2048" width="9.109375" style="12"/>
    <col min="2049" max="2049" width="59.6640625" style="12" customWidth="1"/>
    <col min="2050" max="2050" width="2.6640625" style="12" customWidth="1"/>
    <col min="2051" max="2051" width="1.88671875" style="12" customWidth="1"/>
    <col min="2052" max="2052" width="2.6640625" style="12" customWidth="1"/>
    <col min="2053" max="2053" width="5.33203125" style="12" customWidth="1"/>
    <col min="2054" max="2056" width="17.109375" style="12" customWidth="1"/>
    <col min="2057" max="2057" width="12.109375" style="12" customWidth="1"/>
    <col min="2058" max="2058" width="19.33203125" style="12" customWidth="1"/>
    <col min="2059" max="2059" width="17.88671875" style="12" customWidth="1"/>
    <col min="2060" max="2060" width="18.44140625" style="12" customWidth="1"/>
    <col min="2061" max="2061" width="15.88671875" style="12" customWidth="1"/>
    <col min="2062" max="2275" width="9.109375" style="12" customWidth="1"/>
    <col min="2276" max="2304" width="9.109375" style="12"/>
    <col min="2305" max="2305" width="59.6640625" style="12" customWidth="1"/>
    <col min="2306" max="2306" width="2.6640625" style="12" customWidth="1"/>
    <col min="2307" max="2307" width="1.88671875" style="12" customWidth="1"/>
    <col min="2308" max="2308" width="2.6640625" style="12" customWidth="1"/>
    <col min="2309" max="2309" width="5.33203125" style="12" customWidth="1"/>
    <col min="2310" max="2312" width="17.109375" style="12" customWidth="1"/>
    <col min="2313" max="2313" width="12.109375" style="12" customWidth="1"/>
    <col min="2314" max="2314" width="19.33203125" style="12" customWidth="1"/>
    <col min="2315" max="2315" width="17.88671875" style="12" customWidth="1"/>
    <col min="2316" max="2316" width="18.44140625" style="12" customWidth="1"/>
    <col min="2317" max="2317" width="15.88671875" style="12" customWidth="1"/>
    <col min="2318" max="2531" width="9.109375" style="12" customWidth="1"/>
    <col min="2532" max="2560" width="9.109375" style="12"/>
    <col min="2561" max="2561" width="59.6640625" style="12" customWidth="1"/>
    <col min="2562" max="2562" width="2.6640625" style="12" customWidth="1"/>
    <col min="2563" max="2563" width="1.88671875" style="12" customWidth="1"/>
    <col min="2564" max="2564" width="2.6640625" style="12" customWidth="1"/>
    <col min="2565" max="2565" width="5.33203125" style="12" customWidth="1"/>
    <col min="2566" max="2568" width="17.109375" style="12" customWidth="1"/>
    <col min="2569" max="2569" width="12.109375" style="12" customWidth="1"/>
    <col min="2570" max="2570" width="19.33203125" style="12" customWidth="1"/>
    <col min="2571" max="2571" width="17.88671875" style="12" customWidth="1"/>
    <col min="2572" max="2572" width="18.44140625" style="12" customWidth="1"/>
    <col min="2573" max="2573" width="15.88671875" style="12" customWidth="1"/>
    <col min="2574" max="2787" width="9.109375" style="12" customWidth="1"/>
    <col min="2788" max="2816" width="9.109375" style="12"/>
    <col min="2817" max="2817" width="59.6640625" style="12" customWidth="1"/>
    <col min="2818" max="2818" width="2.6640625" style="12" customWidth="1"/>
    <col min="2819" max="2819" width="1.88671875" style="12" customWidth="1"/>
    <col min="2820" max="2820" width="2.6640625" style="12" customWidth="1"/>
    <col min="2821" max="2821" width="5.33203125" style="12" customWidth="1"/>
    <col min="2822" max="2824" width="17.109375" style="12" customWidth="1"/>
    <col min="2825" max="2825" width="12.109375" style="12" customWidth="1"/>
    <col min="2826" max="2826" width="19.33203125" style="12" customWidth="1"/>
    <col min="2827" max="2827" width="17.88671875" style="12" customWidth="1"/>
    <col min="2828" max="2828" width="18.44140625" style="12" customWidth="1"/>
    <col min="2829" max="2829" width="15.88671875" style="12" customWidth="1"/>
    <col min="2830" max="3043" width="9.109375" style="12" customWidth="1"/>
    <col min="3044" max="3072" width="9.109375" style="12"/>
    <col min="3073" max="3073" width="59.6640625" style="12" customWidth="1"/>
    <col min="3074" max="3074" width="2.6640625" style="12" customWidth="1"/>
    <col min="3075" max="3075" width="1.88671875" style="12" customWidth="1"/>
    <col min="3076" max="3076" width="2.6640625" style="12" customWidth="1"/>
    <col min="3077" max="3077" width="5.33203125" style="12" customWidth="1"/>
    <col min="3078" max="3080" width="17.109375" style="12" customWidth="1"/>
    <col min="3081" max="3081" width="12.109375" style="12" customWidth="1"/>
    <col min="3082" max="3082" width="19.33203125" style="12" customWidth="1"/>
    <col min="3083" max="3083" width="17.88671875" style="12" customWidth="1"/>
    <col min="3084" max="3084" width="18.44140625" style="12" customWidth="1"/>
    <col min="3085" max="3085" width="15.88671875" style="12" customWidth="1"/>
    <col min="3086" max="3299" width="9.109375" style="12" customWidth="1"/>
    <col min="3300" max="3328" width="9.109375" style="12"/>
    <col min="3329" max="3329" width="59.6640625" style="12" customWidth="1"/>
    <col min="3330" max="3330" width="2.6640625" style="12" customWidth="1"/>
    <col min="3331" max="3331" width="1.88671875" style="12" customWidth="1"/>
    <col min="3332" max="3332" width="2.6640625" style="12" customWidth="1"/>
    <col min="3333" max="3333" width="5.33203125" style="12" customWidth="1"/>
    <col min="3334" max="3336" width="17.109375" style="12" customWidth="1"/>
    <col min="3337" max="3337" width="12.109375" style="12" customWidth="1"/>
    <col min="3338" max="3338" width="19.33203125" style="12" customWidth="1"/>
    <col min="3339" max="3339" width="17.88671875" style="12" customWidth="1"/>
    <col min="3340" max="3340" width="18.44140625" style="12" customWidth="1"/>
    <col min="3341" max="3341" width="15.88671875" style="12" customWidth="1"/>
    <col min="3342" max="3555" width="9.109375" style="12" customWidth="1"/>
    <col min="3556" max="3584" width="9.109375" style="12"/>
    <col min="3585" max="3585" width="59.6640625" style="12" customWidth="1"/>
    <col min="3586" max="3586" width="2.6640625" style="12" customWidth="1"/>
    <col min="3587" max="3587" width="1.88671875" style="12" customWidth="1"/>
    <col min="3588" max="3588" width="2.6640625" style="12" customWidth="1"/>
    <col min="3589" max="3589" width="5.33203125" style="12" customWidth="1"/>
    <col min="3590" max="3592" width="17.109375" style="12" customWidth="1"/>
    <col min="3593" max="3593" width="12.109375" style="12" customWidth="1"/>
    <col min="3594" max="3594" width="19.33203125" style="12" customWidth="1"/>
    <col min="3595" max="3595" width="17.88671875" style="12" customWidth="1"/>
    <col min="3596" max="3596" width="18.44140625" style="12" customWidth="1"/>
    <col min="3597" max="3597" width="15.88671875" style="12" customWidth="1"/>
    <col min="3598" max="3811" width="9.109375" style="12" customWidth="1"/>
    <col min="3812" max="3840" width="9.109375" style="12"/>
    <col min="3841" max="3841" width="59.6640625" style="12" customWidth="1"/>
    <col min="3842" max="3842" width="2.6640625" style="12" customWidth="1"/>
    <col min="3843" max="3843" width="1.88671875" style="12" customWidth="1"/>
    <col min="3844" max="3844" width="2.6640625" style="12" customWidth="1"/>
    <col min="3845" max="3845" width="5.33203125" style="12" customWidth="1"/>
    <col min="3846" max="3848" width="17.109375" style="12" customWidth="1"/>
    <col min="3849" max="3849" width="12.109375" style="12" customWidth="1"/>
    <col min="3850" max="3850" width="19.33203125" style="12" customWidth="1"/>
    <col min="3851" max="3851" width="17.88671875" style="12" customWidth="1"/>
    <col min="3852" max="3852" width="18.44140625" style="12" customWidth="1"/>
    <col min="3853" max="3853" width="15.88671875" style="12" customWidth="1"/>
    <col min="3854" max="4067" width="9.109375" style="12" customWidth="1"/>
    <col min="4068" max="4096" width="9.109375" style="12"/>
    <col min="4097" max="4097" width="59.6640625" style="12" customWidth="1"/>
    <col min="4098" max="4098" width="2.6640625" style="12" customWidth="1"/>
    <col min="4099" max="4099" width="1.88671875" style="12" customWidth="1"/>
    <col min="4100" max="4100" width="2.6640625" style="12" customWidth="1"/>
    <col min="4101" max="4101" width="5.33203125" style="12" customWidth="1"/>
    <col min="4102" max="4104" width="17.109375" style="12" customWidth="1"/>
    <col min="4105" max="4105" width="12.109375" style="12" customWidth="1"/>
    <col min="4106" max="4106" width="19.33203125" style="12" customWidth="1"/>
    <col min="4107" max="4107" width="17.88671875" style="12" customWidth="1"/>
    <col min="4108" max="4108" width="18.44140625" style="12" customWidth="1"/>
    <col min="4109" max="4109" width="15.88671875" style="12" customWidth="1"/>
    <col min="4110" max="4323" width="9.109375" style="12" customWidth="1"/>
    <col min="4324" max="4352" width="9.109375" style="12"/>
    <col min="4353" max="4353" width="59.6640625" style="12" customWidth="1"/>
    <col min="4354" max="4354" width="2.6640625" style="12" customWidth="1"/>
    <col min="4355" max="4355" width="1.88671875" style="12" customWidth="1"/>
    <col min="4356" max="4356" width="2.6640625" style="12" customWidth="1"/>
    <col min="4357" max="4357" width="5.33203125" style="12" customWidth="1"/>
    <col min="4358" max="4360" width="17.109375" style="12" customWidth="1"/>
    <col min="4361" max="4361" width="12.109375" style="12" customWidth="1"/>
    <col min="4362" max="4362" width="19.33203125" style="12" customWidth="1"/>
    <col min="4363" max="4363" width="17.88671875" style="12" customWidth="1"/>
    <col min="4364" max="4364" width="18.44140625" style="12" customWidth="1"/>
    <col min="4365" max="4365" width="15.88671875" style="12" customWidth="1"/>
    <col min="4366" max="4579" width="9.109375" style="12" customWidth="1"/>
    <col min="4580" max="4608" width="9.109375" style="12"/>
    <col min="4609" max="4609" width="59.6640625" style="12" customWidth="1"/>
    <col min="4610" max="4610" width="2.6640625" style="12" customWidth="1"/>
    <col min="4611" max="4611" width="1.88671875" style="12" customWidth="1"/>
    <col min="4612" max="4612" width="2.6640625" style="12" customWidth="1"/>
    <col min="4613" max="4613" width="5.33203125" style="12" customWidth="1"/>
    <col min="4614" max="4616" width="17.109375" style="12" customWidth="1"/>
    <col min="4617" max="4617" width="12.109375" style="12" customWidth="1"/>
    <col min="4618" max="4618" width="19.33203125" style="12" customWidth="1"/>
    <col min="4619" max="4619" width="17.88671875" style="12" customWidth="1"/>
    <col min="4620" max="4620" width="18.44140625" style="12" customWidth="1"/>
    <col min="4621" max="4621" width="15.88671875" style="12" customWidth="1"/>
    <col min="4622" max="4835" width="9.109375" style="12" customWidth="1"/>
    <col min="4836" max="4864" width="9.109375" style="12"/>
    <col min="4865" max="4865" width="59.6640625" style="12" customWidth="1"/>
    <col min="4866" max="4866" width="2.6640625" style="12" customWidth="1"/>
    <col min="4867" max="4867" width="1.88671875" style="12" customWidth="1"/>
    <col min="4868" max="4868" width="2.6640625" style="12" customWidth="1"/>
    <col min="4869" max="4869" width="5.33203125" style="12" customWidth="1"/>
    <col min="4870" max="4872" width="17.109375" style="12" customWidth="1"/>
    <col min="4873" max="4873" width="12.109375" style="12" customWidth="1"/>
    <col min="4874" max="4874" width="19.33203125" style="12" customWidth="1"/>
    <col min="4875" max="4875" width="17.88671875" style="12" customWidth="1"/>
    <col min="4876" max="4876" width="18.44140625" style="12" customWidth="1"/>
    <col min="4877" max="4877" width="15.88671875" style="12" customWidth="1"/>
    <col min="4878" max="5091" width="9.109375" style="12" customWidth="1"/>
    <col min="5092" max="5120" width="9.109375" style="12"/>
    <col min="5121" max="5121" width="59.6640625" style="12" customWidth="1"/>
    <col min="5122" max="5122" width="2.6640625" style="12" customWidth="1"/>
    <col min="5123" max="5123" width="1.88671875" style="12" customWidth="1"/>
    <col min="5124" max="5124" width="2.6640625" style="12" customWidth="1"/>
    <col min="5125" max="5125" width="5.33203125" style="12" customWidth="1"/>
    <col min="5126" max="5128" width="17.109375" style="12" customWidth="1"/>
    <col min="5129" max="5129" width="12.109375" style="12" customWidth="1"/>
    <col min="5130" max="5130" width="19.33203125" style="12" customWidth="1"/>
    <col min="5131" max="5131" width="17.88671875" style="12" customWidth="1"/>
    <col min="5132" max="5132" width="18.44140625" style="12" customWidth="1"/>
    <col min="5133" max="5133" width="15.88671875" style="12" customWidth="1"/>
    <col min="5134" max="5347" width="9.109375" style="12" customWidth="1"/>
    <col min="5348" max="5376" width="9.109375" style="12"/>
    <col min="5377" max="5377" width="59.6640625" style="12" customWidth="1"/>
    <col min="5378" max="5378" width="2.6640625" style="12" customWidth="1"/>
    <col min="5379" max="5379" width="1.88671875" style="12" customWidth="1"/>
    <col min="5380" max="5380" width="2.6640625" style="12" customWidth="1"/>
    <col min="5381" max="5381" width="5.33203125" style="12" customWidth="1"/>
    <col min="5382" max="5384" width="17.109375" style="12" customWidth="1"/>
    <col min="5385" max="5385" width="12.109375" style="12" customWidth="1"/>
    <col min="5386" max="5386" width="19.33203125" style="12" customWidth="1"/>
    <col min="5387" max="5387" width="17.88671875" style="12" customWidth="1"/>
    <col min="5388" max="5388" width="18.44140625" style="12" customWidth="1"/>
    <col min="5389" max="5389" width="15.88671875" style="12" customWidth="1"/>
    <col min="5390" max="5603" width="9.109375" style="12" customWidth="1"/>
    <col min="5604" max="5632" width="9.109375" style="12"/>
    <col min="5633" max="5633" width="59.6640625" style="12" customWidth="1"/>
    <col min="5634" max="5634" width="2.6640625" style="12" customWidth="1"/>
    <col min="5635" max="5635" width="1.88671875" style="12" customWidth="1"/>
    <col min="5636" max="5636" width="2.6640625" style="12" customWidth="1"/>
    <col min="5637" max="5637" width="5.33203125" style="12" customWidth="1"/>
    <col min="5638" max="5640" width="17.109375" style="12" customWidth="1"/>
    <col min="5641" max="5641" width="12.109375" style="12" customWidth="1"/>
    <col min="5642" max="5642" width="19.33203125" style="12" customWidth="1"/>
    <col min="5643" max="5643" width="17.88671875" style="12" customWidth="1"/>
    <col min="5644" max="5644" width="18.44140625" style="12" customWidth="1"/>
    <col min="5645" max="5645" width="15.88671875" style="12" customWidth="1"/>
    <col min="5646" max="5859" width="9.109375" style="12" customWidth="1"/>
    <col min="5860" max="5888" width="9.109375" style="12"/>
    <col min="5889" max="5889" width="59.6640625" style="12" customWidth="1"/>
    <col min="5890" max="5890" width="2.6640625" style="12" customWidth="1"/>
    <col min="5891" max="5891" width="1.88671875" style="12" customWidth="1"/>
    <col min="5892" max="5892" width="2.6640625" style="12" customWidth="1"/>
    <col min="5893" max="5893" width="5.33203125" style="12" customWidth="1"/>
    <col min="5894" max="5896" width="17.109375" style="12" customWidth="1"/>
    <col min="5897" max="5897" width="12.109375" style="12" customWidth="1"/>
    <col min="5898" max="5898" width="19.33203125" style="12" customWidth="1"/>
    <col min="5899" max="5899" width="17.88671875" style="12" customWidth="1"/>
    <col min="5900" max="5900" width="18.44140625" style="12" customWidth="1"/>
    <col min="5901" max="5901" width="15.88671875" style="12" customWidth="1"/>
    <col min="5902" max="6115" width="9.109375" style="12" customWidth="1"/>
    <col min="6116" max="6144" width="9.109375" style="12"/>
    <col min="6145" max="6145" width="59.6640625" style="12" customWidth="1"/>
    <col min="6146" max="6146" width="2.6640625" style="12" customWidth="1"/>
    <col min="6147" max="6147" width="1.88671875" style="12" customWidth="1"/>
    <col min="6148" max="6148" width="2.6640625" style="12" customWidth="1"/>
    <col min="6149" max="6149" width="5.33203125" style="12" customWidth="1"/>
    <col min="6150" max="6152" width="17.109375" style="12" customWidth="1"/>
    <col min="6153" max="6153" width="12.109375" style="12" customWidth="1"/>
    <col min="6154" max="6154" width="19.33203125" style="12" customWidth="1"/>
    <col min="6155" max="6155" width="17.88671875" style="12" customWidth="1"/>
    <col min="6156" max="6156" width="18.44140625" style="12" customWidth="1"/>
    <col min="6157" max="6157" width="15.88671875" style="12" customWidth="1"/>
    <col min="6158" max="6371" width="9.109375" style="12" customWidth="1"/>
    <col min="6372" max="6400" width="9.109375" style="12"/>
    <col min="6401" max="6401" width="59.6640625" style="12" customWidth="1"/>
    <col min="6402" max="6402" width="2.6640625" style="12" customWidth="1"/>
    <col min="6403" max="6403" width="1.88671875" style="12" customWidth="1"/>
    <col min="6404" max="6404" width="2.6640625" style="12" customWidth="1"/>
    <col min="6405" max="6405" width="5.33203125" style="12" customWidth="1"/>
    <col min="6406" max="6408" width="17.109375" style="12" customWidth="1"/>
    <col min="6409" max="6409" width="12.109375" style="12" customWidth="1"/>
    <col min="6410" max="6410" width="19.33203125" style="12" customWidth="1"/>
    <col min="6411" max="6411" width="17.88671875" style="12" customWidth="1"/>
    <col min="6412" max="6412" width="18.44140625" style="12" customWidth="1"/>
    <col min="6413" max="6413" width="15.88671875" style="12" customWidth="1"/>
    <col min="6414" max="6627" width="9.109375" style="12" customWidth="1"/>
    <col min="6628" max="6656" width="9.109375" style="12"/>
    <col min="6657" max="6657" width="59.6640625" style="12" customWidth="1"/>
    <col min="6658" max="6658" width="2.6640625" style="12" customWidth="1"/>
    <col min="6659" max="6659" width="1.88671875" style="12" customWidth="1"/>
    <col min="6660" max="6660" width="2.6640625" style="12" customWidth="1"/>
    <col min="6661" max="6661" width="5.33203125" style="12" customWidth="1"/>
    <col min="6662" max="6664" width="17.109375" style="12" customWidth="1"/>
    <col min="6665" max="6665" width="12.109375" style="12" customWidth="1"/>
    <col min="6666" max="6666" width="19.33203125" style="12" customWidth="1"/>
    <col min="6667" max="6667" width="17.88671875" style="12" customWidth="1"/>
    <col min="6668" max="6668" width="18.44140625" style="12" customWidth="1"/>
    <col min="6669" max="6669" width="15.88671875" style="12" customWidth="1"/>
    <col min="6670" max="6883" width="9.109375" style="12" customWidth="1"/>
    <col min="6884" max="6912" width="9.109375" style="12"/>
    <col min="6913" max="6913" width="59.6640625" style="12" customWidth="1"/>
    <col min="6914" max="6914" width="2.6640625" style="12" customWidth="1"/>
    <col min="6915" max="6915" width="1.88671875" style="12" customWidth="1"/>
    <col min="6916" max="6916" width="2.6640625" style="12" customWidth="1"/>
    <col min="6917" max="6917" width="5.33203125" style="12" customWidth="1"/>
    <col min="6918" max="6920" width="17.109375" style="12" customWidth="1"/>
    <col min="6921" max="6921" width="12.109375" style="12" customWidth="1"/>
    <col min="6922" max="6922" width="19.33203125" style="12" customWidth="1"/>
    <col min="6923" max="6923" width="17.88671875" style="12" customWidth="1"/>
    <col min="6924" max="6924" width="18.44140625" style="12" customWidth="1"/>
    <col min="6925" max="6925" width="15.88671875" style="12" customWidth="1"/>
    <col min="6926" max="7139" width="9.109375" style="12" customWidth="1"/>
    <col min="7140" max="7168" width="9.109375" style="12"/>
    <col min="7169" max="7169" width="59.6640625" style="12" customWidth="1"/>
    <col min="7170" max="7170" width="2.6640625" style="12" customWidth="1"/>
    <col min="7171" max="7171" width="1.88671875" style="12" customWidth="1"/>
    <col min="7172" max="7172" width="2.6640625" style="12" customWidth="1"/>
    <col min="7173" max="7173" width="5.33203125" style="12" customWidth="1"/>
    <col min="7174" max="7176" width="17.109375" style="12" customWidth="1"/>
    <col min="7177" max="7177" width="12.109375" style="12" customWidth="1"/>
    <col min="7178" max="7178" width="19.33203125" style="12" customWidth="1"/>
    <col min="7179" max="7179" width="17.88671875" style="12" customWidth="1"/>
    <col min="7180" max="7180" width="18.44140625" style="12" customWidth="1"/>
    <col min="7181" max="7181" width="15.88671875" style="12" customWidth="1"/>
    <col min="7182" max="7395" width="9.109375" style="12" customWidth="1"/>
    <col min="7396" max="7424" width="9.109375" style="12"/>
    <col min="7425" max="7425" width="59.6640625" style="12" customWidth="1"/>
    <col min="7426" max="7426" width="2.6640625" style="12" customWidth="1"/>
    <col min="7427" max="7427" width="1.88671875" style="12" customWidth="1"/>
    <col min="7428" max="7428" width="2.6640625" style="12" customWidth="1"/>
    <col min="7429" max="7429" width="5.33203125" style="12" customWidth="1"/>
    <col min="7430" max="7432" width="17.109375" style="12" customWidth="1"/>
    <col min="7433" max="7433" width="12.109375" style="12" customWidth="1"/>
    <col min="7434" max="7434" width="19.33203125" style="12" customWidth="1"/>
    <col min="7435" max="7435" width="17.88671875" style="12" customWidth="1"/>
    <col min="7436" max="7436" width="18.44140625" style="12" customWidth="1"/>
    <col min="7437" max="7437" width="15.88671875" style="12" customWidth="1"/>
    <col min="7438" max="7651" width="9.109375" style="12" customWidth="1"/>
    <col min="7652" max="7680" width="9.109375" style="12"/>
    <col min="7681" max="7681" width="59.6640625" style="12" customWidth="1"/>
    <col min="7682" max="7682" width="2.6640625" style="12" customWidth="1"/>
    <col min="7683" max="7683" width="1.88671875" style="12" customWidth="1"/>
    <col min="7684" max="7684" width="2.6640625" style="12" customWidth="1"/>
    <col min="7685" max="7685" width="5.33203125" style="12" customWidth="1"/>
    <col min="7686" max="7688" width="17.109375" style="12" customWidth="1"/>
    <col min="7689" max="7689" width="12.109375" style="12" customWidth="1"/>
    <col min="7690" max="7690" width="19.33203125" style="12" customWidth="1"/>
    <col min="7691" max="7691" width="17.88671875" style="12" customWidth="1"/>
    <col min="7692" max="7692" width="18.44140625" style="12" customWidth="1"/>
    <col min="7693" max="7693" width="15.88671875" style="12" customWidth="1"/>
    <col min="7694" max="7907" width="9.109375" style="12" customWidth="1"/>
    <col min="7908" max="7936" width="9.109375" style="12"/>
    <col min="7937" max="7937" width="59.6640625" style="12" customWidth="1"/>
    <col min="7938" max="7938" width="2.6640625" style="12" customWidth="1"/>
    <col min="7939" max="7939" width="1.88671875" style="12" customWidth="1"/>
    <col min="7940" max="7940" width="2.6640625" style="12" customWidth="1"/>
    <col min="7941" max="7941" width="5.33203125" style="12" customWidth="1"/>
    <col min="7942" max="7944" width="17.109375" style="12" customWidth="1"/>
    <col min="7945" max="7945" width="12.109375" style="12" customWidth="1"/>
    <col min="7946" max="7946" width="19.33203125" style="12" customWidth="1"/>
    <col min="7947" max="7947" width="17.88671875" style="12" customWidth="1"/>
    <col min="7948" max="7948" width="18.44140625" style="12" customWidth="1"/>
    <col min="7949" max="7949" width="15.88671875" style="12" customWidth="1"/>
    <col min="7950" max="8163" width="9.109375" style="12" customWidth="1"/>
    <col min="8164" max="8192" width="9.109375" style="12"/>
    <col min="8193" max="8193" width="59.6640625" style="12" customWidth="1"/>
    <col min="8194" max="8194" width="2.6640625" style="12" customWidth="1"/>
    <col min="8195" max="8195" width="1.88671875" style="12" customWidth="1"/>
    <col min="8196" max="8196" width="2.6640625" style="12" customWidth="1"/>
    <col min="8197" max="8197" width="5.33203125" style="12" customWidth="1"/>
    <col min="8198" max="8200" width="17.109375" style="12" customWidth="1"/>
    <col min="8201" max="8201" width="12.109375" style="12" customWidth="1"/>
    <col min="8202" max="8202" width="19.33203125" style="12" customWidth="1"/>
    <col min="8203" max="8203" width="17.88671875" style="12" customWidth="1"/>
    <col min="8204" max="8204" width="18.44140625" style="12" customWidth="1"/>
    <col min="8205" max="8205" width="15.88671875" style="12" customWidth="1"/>
    <col min="8206" max="8419" width="9.109375" style="12" customWidth="1"/>
    <col min="8420" max="8448" width="9.109375" style="12"/>
    <col min="8449" max="8449" width="59.6640625" style="12" customWidth="1"/>
    <col min="8450" max="8450" width="2.6640625" style="12" customWidth="1"/>
    <col min="8451" max="8451" width="1.88671875" style="12" customWidth="1"/>
    <col min="8452" max="8452" width="2.6640625" style="12" customWidth="1"/>
    <col min="8453" max="8453" width="5.33203125" style="12" customWidth="1"/>
    <col min="8454" max="8456" width="17.109375" style="12" customWidth="1"/>
    <col min="8457" max="8457" width="12.109375" style="12" customWidth="1"/>
    <col min="8458" max="8458" width="19.33203125" style="12" customWidth="1"/>
    <col min="8459" max="8459" width="17.88671875" style="12" customWidth="1"/>
    <col min="8460" max="8460" width="18.44140625" style="12" customWidth="1"/>
    <col min="8461" max="8461" width="15.88671875" style="12" customWidth="1"/>
    <col min="8462" max="8675" width="9.109375" style="12" customWidth="1"/>
    <col min="8676" max="8704" width="9.109375" style="12"/>
    <col min="8705" max="8705" width="59.6640625" style="12" customWidth="1"/>
    <col min="8706" max="8706" width="2.6640625" style="12" customWidth="1"/>
    <col min="8707" max="8707" width="1.88671875" style="12" customWidth="1"/>
    <col min="8708" max="8708" width="2.6640625" style="12" customWidth="1"/>
    <col min="8709" max="8709" width="5.33203125" style="12" customWidth="1"/>
    <col min="8710" max="8712" width="17.109375" style="12" customWidth="1"/>
    <col min="8713" max="8713" width="12.109375" style="12" customWidth="1"/>
    <col min="8714" max="8714" width="19.33203125" style="12" customWidth="1"/>
    <col min="8715" max="8715" width="17.88671875" style="12" customWidth="1"/>
    <col min="8716" max="8716" width="18.44140625" style="12" customWidth="1"/>
    <col min="8717" max="8717" width="15.88671875" style="12" customWidth="1"/>
    <col min="8718" max="8931" width="9.109375" style="12" customWidth="1"/>
    <col min="8932" max="8960" width="9.109375" style="12"/>
    <col min="8961" max="8961" width="59.6640625" style="12" customWidth="1"/>
    <col min="8962" max="8962" width="2.6640625" style="12" customWidth="1"/>
    <col min="8963" max="8963" width="1.88671875" style="12" customWidth="1"/>
    <col min="8964" max="8964" width="2.6640625" style="12" customWidth="1"/>
    <col min="8965" max="8965" width="5.33203125" style="12" customWidth="1"/>
    <col min="8966" max="8968" width="17.109375" style="12" customWidth="1"/>
    <col min="8969" max="8969" width="12.109375" style="12" customWidth="1"/>
    <col min="8970" max="8970" width="19.33203125" style="12" customWidth="1"/>
    <col min="8971" max="8971" width="17.88671875" style="12" customWidth="1"/>
    <col min="8972" max="8972" width="18.44140625" style="12" customWidth="1"/>
    <col min="8973" max="8973" width="15.88671875" style="12" customWidth="1"/>
    <col min="8974" max="9187" width="9.109375" style="12" customWidth="1"/>
    <col min="9188" max="9216" width="9.109375" style="12"/>
    <col min="9217" max="9217" width="59.6640625" style="12" customWidth="1"/>
    <col min="9218" max="9218" width="2.6640625" style="12" customWidth="1"/>
    <col min="9219" max="9219" width="1.88671875" style="12" customWidth="1"/>
    <col min="9220" max="9220" width="2.6640625" style="12" customWidth="1"/>
    <col min="9221" max="9221" width="5.33203125" style="12" customWidth="1"/>
    <col min="9222" max="9224" width="17.109375" style="12" customWidth="1"/>
    <col min="9225" max="9225" width="12.109375" style="12" customWidth="1"/>
    <col min="9226" max="9226" width="19.33203125" style="12" customWidth="1"/>
    <col min="9227" max="9227" width="17.88671875" style="12" customWidth="1"/>
    <col min="9228" max="9228" width="18.44140625" style="12" customWidth="1"/>
    <col min="9229" max="9229" width="15.88671875" style="12" customWidth="1"/>
    <col min="9230" max="9443" width="9.109375" style="12" customWidth="1"/>
    <col min="9444" max="9472" width="9.109375" style="12"/>
    <col min="9473" max="9473" width="59.6640625" style="12" customWidth="1"/>
    <col min="9474" max="9474" width="2.6640625" style="12" customWidth="1"/>
    <col min="9475" max="9475" width="1.88671875" style="12" customWidth="1"/>
    <col min="9476" max="9476" width="2.6640625" style="12" customWidth="1"/>
    <col min="9477" max="9477" width="5.33203125" style="12" customWidth="1"/>
    <col min="9478" max="9480" width="17.109375" style="12" customWidth="1"/>
    <col min="9481" max="9481" width="12.109375" style="12" customWidth="1"/>
    <col min="9482" max="9482" width="19.33203125" style="12" customWidth="1"/>
    <col min="9483" max="9483" width="17.88671875" style="12" customWidth="1"/>
    <col min="9484" max="9484" width="18.44140625" style="12" customWidth="1"/>
    <col min="9485" max="9485" width="15.88671875" style="12" customWidth="1"/>
    <col min="9486" max="9699" width="9.109375" style="12" customWidth="1"/>
    <col min="9700" max="9728" width="9.109375" style="12"/>
    <col min="9729" max="9729" width="59.6640625" style="12" customWidth="1"/>
    <col min="9730" max="9730" width="2.6640625" style="12" customWidth="1"/>
    <col min="9731" max="9731" width="1.88671875" style="12" customWidth="1"/>
    <col min="9732" max="9732" width="2.6640625" style="12" customWidth="1"/>
    <col min="9733" max="9733" width="5.33203125" style="12" customWidth="1"/>
    <col min="9734" max="9736" width="17.109375" style="12" customWidth="1"/>
    <col min="9737" max="9737" width="12.109375" style="12" customWidth="1"/>
    <col min="9738" max="9738" width="19.33203125" style="12" customWidth="1"/>
    <col min="9739" max="9739" width="17.88671875" style="12" customWidth="1"/>
    <col min="9740" max="9740" width="18.44140625" style="12" customWidth="1"/>
    <col min="9741" max="9741" width="15.88671875" style="12" customWidth="1"/>
    <col min="9742" max="9955" width="9.109375" style="12" customWidth="1"/>
    <col min="9956" max="9984" width="9.109375" style="12"/>
    <col min="9985" max="9985" width="59.6640625" style="12" customWidth="1"/>
    <col min="9986" max="9986" width="2.6640625" style="12" customWidth="1"/>
    <col min="9987" max="9987" width="1.88671875" style="12" customWidth="1"/>
    <col min="9988" max="9988" width="2.6640625" style="12" customWidth="1"/>
    <col min="9989" max="9989" width="5.33203125" style="12" customWidth="1"/>
    <col min="9990" max="9992" width="17.109375" style="12" customWidth="1"/>
    <col min="9993" max="9993" width="12.109375" style="12" customWidth="1"/>
    <col min="9994" max="9994" width="19.33203125" style="12" customWidth="1"/>
    <col min="9995" max="9995" width="17.88671875" style="12" customWidth="1"/>
    <col min="9996" max="9996" width="18.44140625" style="12" customWidth="1"/>
    <col min="9997" max="9997" width="15.88671875" style="12" customWidth="1"/>
    <col min="9998" max="10211" width="9.109375" style="12" customWidth="1"/>
    <col min="10212" max="10240" width="9.109375" style="12"/>
    <col min="10241" max="10241" width="59.6640625" style="12" customWidth="1"/>
    <col min="10242" max="10242" width="2.6640625" style="12" customWidth="1"/>
    <col min="10243" max="10243" width="1.88671875" style="12" customWidth="1"/>
    <col min="10244" max="10244" width="2.6640625" style="12" customWidth="1"/>
    <col min="10245" max="10245" width="5.33203125" style="12" customWidth="1"/>
    <col min="10246" max="10248" width="17.109375" style="12" customWidth="1"/>
    <col min="10249" max="10249" width="12.109375" style="12" customWidth="1"/>
    <col min="10250" max="10250" width="19.33203125" style="12" customWidth="1"/>
    <col min="10251" max="10251" width="17.88671875" style="12" customWidth="1"/>
    <col min="10252" max="10252" width="18.44140625" style="12" customWidth="1"/>
    <col min="10253" max="10253" width="15.88671875" style="12" customWidth="1"/>
    <col min="10254" max="10467" width="9.109375" style="12" customWidth="1"/>
    <col min="10468" max="10496" width="9.109375" style="12"/>
    <col min="10497" max="10497" width="59.6640625" style="12" customWidth="1"/>
    <col min="10498" max="10498" width="2.6640625" style="12" customWidth="1"/>
    <col min="10499" max="10499" width="1.88671875" style="12" customWidth="1"/>
    <col min="10500" max="10500" width="2.6640625" style="12" customWidth="1"/>
    <col min="10501" max="10501" width="5.33203125" style="12" customWidth="1"/>
    <col min="10502" max="10504" width="17.109375" style="12" customWidth="1"/>
    <col min="10505" max="10505" width="12.109375" style="12" customWidth="1"/>
    <col min="10506" max="10506" width="19.33203125" style="12" customWidth="1"/>
    <col min="10507" max="10507" width="17.88671875" style="12" customWidth="1"/>
    <col min="10508" max="10508" width="18.44140625" style="12" customWidth="1"/>
    <col min="10509" max="10509" width="15.88671875" style="12" customWidth="1"/>
    <col min="10510" max="10723" width="9.109375" style="12" customWidth="1"/>
    <col min="10724" max="10752" width="9.109375" style="12"/>
    <col min="10753" max="10753" width="59.6640625" style="12" customWidth="1"/>
    <col min="10754" max="10754" width="2.6640625" style="12" customWidth="1"/>
    <col min="10755" max="10755" width="1.88671875" style="12" customWidth="1"/>
    <col min="10756" max="10756" width="2.6640625" style="12" customWidth="1"/>
    <col min="10757" max="10757" width="5.33203125" style="12" customWidth="1"/>
    <col min="10758" max="10760" width="17.109375" style="12" customWidth="1"/>
    <col min="10761" max="10761" width="12.109375" style="12" customWidth="1"/>
    <col min="10762" max="10762" width="19.33203125" style="12" customWidth="1"/>
    <col min="10763" max="10763" width="17.88671875" style="12" customWidth="1"/>
    <col min="10764" max="10764" width="18.44140625" style="12" customWidth="1"/>
    <col min="10765" max="10765" width="15.88671875" style="12" customWidth="1"/>
    <col min="10766" max="10979" width="9.109375" style="12" customWidth="1"/>
    <col min="10980" max="11008" width="9.109375" style="12"/>
    <col min="11009" max="11009" width="59.6640625" style="12" customWidth="1"/>
    <col min="11010" max="11010" width="2.6640625" style="12" customWidth="1"/>
    <col min="11011" max="11011" width="1.88671875" style="12" customWidth="1"/>
    <col min="11012" max="11012" width="2.6640625" style="12" customWidth="1"/>
    <col min="11013" max="11013" width="5.33203125" style="12" customWidth="1"/>
    <col min="11014" max="11016" width="17.109375" style="12" customWidth="1"/>
    <col min="11017" max="11017" width="12.109375" style="12" customWidth="1"/>
    <col min="11018" max="11018" width="19.33203125" style="12" customWidth="1"/>
    <col min="11019" max="11019" width="17.88671875" style="12" customWidth="1"/>
    <col min="11020" max="11020" width="18.44140625" style="12" customWidth="1"/>
    <col min="11021" max="11021" width="15.88671875" style="12" customWidth="1"/>
    <col min="11022" max="11235" width="9.109375" style="12" customWidth="1"/>
    <col min="11236" max="11264" width="9.109375" style="12"/>
    <col min="11265" max="11265" width="59.6640625" style="12" customWidth="1"/>
    <col min="11266" max="11266" width="2.6640625" style="12" customWidth="1"/>
    <col min="11267" max="11267" width="1.88671875" style="12" customWidth="1"/>
    <col min="11268" max="11268" width="2.6640625" style="12" customWidth="1"/>
    <col min="11269" max="11269" width="5.33203125" style="12" customWidth="1"/>
    <col min="11270" max="11272" width="17.109375" style="12" customWidth="1"/>
    <col min="11273" max="11273" width="12.109375" style="12" customWidth="1"/>
    <col min="11274" max="11274" width="19.33203125" style="12" customWidth="1"/>
    <col min="11275" max="11275" width="17.88671875" style="12" customWidth="1"/>
    <col min="11276" max="11276" width="18.44140625" style="12" customWidth="1"/>
    <col min="11277" max="11277" width="15.88671875" style="12" customWidth="1"/>
    <col min="11278" max="11491" width="9.109375" style="12" customWidth="1"/>
    <col min="11492" max="11520" width="9.109375" style="12"/>
    <col min="11521" max="11521" width="59.6640625" style="12" customWidth="1"/>
    <col min="11522" max="11522" width="2.6640625" style="12" customWidth="1"/>
    <col min="11523" max="11523" width="1.88671875" style="12" customWidth="1"/>
    <col min="11524" max="11524" width="2.6640625" style="12" customWidth="1"/>
    <col min="11525" max="11525" width="5.33203125" style="12" customWidth="1"/>
    <col min="11526" max="11528" width="17.109375" style="12" customWidth="1"/>
    <col min="11529" max="11529" width="12.109375" style="12" customWidth="1"/>
    <col min="11530" max="11530" width="19.33203125" style="12" customWidth="1"/>
    <col min="11531" max="11531" width="17.88671875" style="12" customWidth="1"/>
    <col min="11532" max="11532" width="18.44140625" style="12" customWidth="1"/>
    <col min="11533" max="11533" width="15.88671875" style="12" customWidth="1"/>
    <col min="11534" max="11747" width="9.109375" style="12" customWidth="1"/>
    <col min="11748" max="11776" width="9.109375" style="12"/>
    <col min="11777" max="11777" width="59.6640625" style="12" customWidth="1"/>
    <col min="11778" max="11778" width="2.6640625" style="12" customWidth="1"/>
    <col min="11779" max="11779" width="1.88671875" style="12" customWidth="1"/>
    <col min="11780" max="11780" width="2.6640625" style="12" customWidth="1"/>
    <col min="11781" max="11781" width="5.33203125" style="12" customWidth="1"/>
    <col min="11782" max="11784" width="17.109375" style="12" customWidth="1"/>
    <col min="11785" max="11785" width="12.109375" style="12" customWidth="1"/>
    <col min="11786" max="11786" width="19.33203125" style="12" customWidth="1"/>
    <col min="11787" max="11787" width="17.88671875" style="12" customWidth="1"/>
    <col min="11788" max="11788" width="18.44140625" style="12" customWidth="1"/>
    <col min="11789" max="11789" width="15.88671875" style="12" customWidth="1"/>
    <col min="11790" max="12003" width="9.109375" style="12" customWidth="1"/>
    <col min="12004" max="12032" width="9.109375" style="12"/>
    <col min="12033" max="12033" width="59.6640625" style="12" customWidth="1"/>
    <col min="12034" max="12034" width="2.6640625" style="12" customWidth="1"/>
    <col min="12035" max="12035" width="1.88671875" style="12" customWidth="1"/>
    <col min="12036" max="12036" width="2.6640625" style="12" customWidth="1"/>
    <col min="12037" max="12037" width="5.33203125" style="12" customWidth="1"/>
    <col min="12038" max="12040" width="17.109375" style="12" customWidth="1"/>
    <col min="12041" max="12041" width="12.109375" style="12" customWidth="1"/>
    <col min="12042" max="12042" width="19.33203125" style="12" customWidth="1"/>
    <col min="12043" max="12043" width="17.88671875" style="12" customWidth="1"/>
    <col min="12044" max="12044" width="18.44140625" style="12" customWidth="1"/>
    <col min="12045" max="12045" width="15.88671875" style="12" customWidth="1"/>
    <col min="12046" max="12259" width="9.109375" style="12" customWidth="1"/>
    <col min="12260" max="12288" width="9.109375" style="12"/>
    <col min="12289" max="12289" width="59.6640625" style="12" customWidth="1"/>
    <col min="12290" max="12290" width="2.6640625" style="12" customWidth="1"/>
    <col min="12291" max="12291" width="1.88671875" style="12" customWidth="1"/>
    <col min="12292" max="12292" width="2.6640625" style="12" customWidth="1"/>
    <col min="12293" max="12293" width="5.33203125" style="12" customWidth="1"/>
    <col min="12294" max="12296" width="17.109375" style="12" customWidth="1"/>
    <col min="12297" max="12297" width="12.109375" style="12" customWidth="1"/>
    <col min="12298" max="12298" width="19.33203125" style="12" customWidth="1"/>
    <col min="12299" max="12299" width="17.88671875" style="12" customWidth="1"/>
    <col min="12300" max="12300" width="18.44140625" style="12" customWidth="1"/>
    <col min="12301" max="12301" width="15.88671875" style="12" customWidth="1"/>
    <col min="12302" max="12515" width="9.109375" style="12" customWidth="1"/>
    <col min="12516" max="12544" width="9.109375" style="12"/>
    <col min="12545" max="12545" width="59.6640625" style="12" customWidth="1"/>
    <col min="12546" max="12546" width="2.6640625" style="12" customWidth="1"/>
    <col min="12547" max="12547" width="1.88671875" style="12" customWidth="1"/>
    <col min="12548" max="12548" width="2.6640625" style="12" customWidth="1"/>
    <col min="12549" max="12549" width="5.33203125" style="12" customWidth="1"/>
    <col min="12550" max="12552" width="17.109375" style="12" customWidth="1"/>
    <col min="12553" max="12553" width="12.109375" style="12" customWidth="1"/>
    <col min="12554" max="12554" width="19.33203125" style="12" customWidth="1"/>
    <col min="12555" max="12555" width="17.88671875" style="12" customWidth="1"/>
    <col min="12556" max="12556" width="18.44140625" style="12" customWidth="1"/>
    <col min="12557" max="12557" width="15.88671875" style="12" customWidth="1"/>
    <col min="12558" max="12771" width="9.109375" style="12" customWidth="1"/>
    <col min="12772" max="12800" width="9.109375" style="12"/>
    <col min="12801" max="12801" width="59.6640625" style="12" customWidth="1"/>
    <col min="12802" max="12802" width="2.6640625" style="12" customWidth="1"/>
    <col min="12803" max="12803" width="1.88671875" style="12" customWidth="1"/>
    <col min="12804" max="12804" width="2.6640625" style="12" customWidth="1"/>
    <col min="12805" max="12805" width="5.33203125" style="12" customWidth="1"/>
    <col min="12806" max="12808" width="17.109375" style="12" customWidth="1"/>
    <col min="12809" max="12809" width="12.109375" style="12" customWidth="1"/>
    <col min="12810" max="12810" width="19.33203125" style="12" customWidth="1"/>
    <col min="12811" max="12811" width="17.88671875" style="12" customWidth="1"/>
    <col min="12812" max="12812" width="18.44140625" style="12" customWidth="1"/>
    <col min="12813" max="12813" width="15.88671875" style="12" customWidth="1"/>
    <col min="12814" max="13027" width="9.109375" style="12" customWidth="1"/>
    <col min="13028" max="13056" width="9.109375" style="12"/>
    <col min="13057" max="13057" width="59.6640625" style="12" customWidth="1"/>
    <col min="13058" max="13058" width="2.6640625" style="12" customWidth="1"/>
    <col min="13059" max="13059" width="1.88671875" style="12" customWidth="1"/>
    <col min="13060" max="13060" width="2.6640625" style="12" customWidth="1"/>
    <col min="13061" max="13061" width="5.33203125" style="12" customWidth="1"/>
    <col min="13062" max="13064" width="17.109375" style="12" customWidth="1"/>
    <col min="13065" max="13065" width="12.109375" style="12" customWidth="1"/>
    <col min="13066" max="13066" width="19.33203125" style="12" customWidth="1"/>
    <col min="13067" max="13067" width="17.88671875" style="12" customWidth="1"/>
    <col min="13068" max="13068" width="18.44140625" style="12" customWidth="1"/>
    <col min="13069" max="13069" width="15.88671875" style="12" customWidth="1"/>
    <col min="13070" max="13283" width="9.109375" style="12" customWidth="1"/>
    <col min="13284" max="13312" width="9.109375" style="12"/>
    <col min="13313" max="13313" width="59.6640625" style="12" customWidth="1"/>
    <col min="13314" max="13314" width="2.6640625" style="12" customWidth="1"/>
    <col min="13315" max="13315" width="1.88671875" style="12" customWidth="1"/>
    <col min="13316" max="13316" width="2.6640625" style="12" customWidth="1"/>
    <col min="13317" max="13317" width="5.33203125" style="12" customWidth="1"/>
    <col min="13318" max="13320" width="17.109375" style="12" customWidth="1"/>
    <col min="13321" max="13321" width="12.109375" style="12" customWidth="1"/>
    <col min="13322" max="13322" width="19.33203125" style="12" customWidth="1"/>
    <col min="13323" max="13323" width="17.88671875" style="12" customWidth="1"/>
    <col min="13324" max="13324" width="18.44140625" style="12" customWidth="1"/>
    <col min="13325" max="13325" width="15.88671875" style="12" customWidth="1"/>
    <col min="13326" max="13539" width="9.109375" style="12" customWidth="1"/>
    <col min="13540" max="13568" width="9.109375" style="12"/>
    <col min="13569" max="13569" width="59.6640625" style="12" customWidth="1"/>
    <col min="13570" max="13570" width="2.6640625" style="12" customWidth="1"/>
    <col min="13571" max="13571" width="1.88671875" style="12" customWidth="1"/>
    <col min="13572" max="13572" width="2.6640625" style="12" customWidth="1"/>
    <col min="13573" max="13573" width="5.33203125" style="12" customWidth="1"/>
    <col min="13574" max="13576" width="17.109375" style="12" customWidth="1"/>
    <col min="13577" max="13577" width="12.109375" style="12" customWidth="1"/>
    <col min="13578" max="13578" width="19.33203125" style="12" customWidth="1"/>
    <col min="13579" max="13579" width="17.88671875" style="12" customWidth="1"/>
    <col min="13580" max="13580" width="18.44140625" style="12" customWidth="1"/>
    <col min="13581" max="13581" width="15.88671875" style="12" customWidth="1"/>
    <col min="13582" max="13795" width="9.109375" style="12" customWidth="1"/>
    <col min="13796" max="13824" width="9.109375" style="12"/>
    <col min="13825" max="13825" width="59.6640625" style="12" customWidth="1"/>
    <col min="13826" max="13826" width="2.6640625" style="12" customWidth="1"/>
    <col min="13827" max="13827" width="1.88671875" style="12" customWidth="1"/>
    <col min="13828" max="13828" width="2.6640625" style="12" customWidth="1"/>
    <col min="13829" max="13829" width="5.33203125" style="12" customWidth="1"/>
    <col min="13830" max="13832" width="17.109375" style="12" customWidth="1"/>
    <col min="13833" max="13833" width="12.109375" style="12" customWidth="1"/>
    <col min="13834" max="13834" width="19.33203125" style="12" customWidth="1"/>
    <col min="13835" max="13835" width="17.88671875" style="12" customWidth="1"/>
    <col min="13836" max="13836" width="18.44140625" style="12" customWidth="1"/>
    <col min="13837" max="13837" width="15.88671875" style="12" customWidth="1"/>
    <col min="13838" max="14051" width="9.109375" style="12" customWidth="1"/>
    <col min="14052" max="14080" width="9.109375" style="12"/>
    <col min="14081" max="14081" width="59.6640625" style="12" customWidth="1"/>
    <col min="14082" max="14082" width="2.6640625" style="12" customWidth="1"/>
    <col min="14083" max="14083" width="1.88671875" style="12" customWidth="1"/>
    <col min="14084" max="14084" width="2.6640625" style="12" customWidth="1"/>
    <col min="14085" max="14085" width="5.33203125" style="12" customWidth="1"/>
    <col min="14086" max="14088" width="17.109375" style="12" customWidth="1"/>
    <col min="14089" max="14089" width="12.109375" style="12" customWidth="1"/>
    <col min="14090" max="14090" width="19.33203125" style="12" customWidth="1"/>
    <col min="14091" max="14091" width="17.88671875" style="12" customWidth="1"/>
    <col min="14092" max="14092" width="18.44140625" style="12" customWidth="1"/>
    <col min="14093" max="14093" width="15.88671875" style="12" customWidth="1"/>
    <col min="14094" max="14307" width="9.109375" style="12" customWidth="1"/>
    <col min="14308" max="14336" width="9.109375" style="12"/>
    <col min="14337" max="14337" width="59.6640625" style="12" customWidth="1"/>
    <col min="14338" max="14338" width="2.6640625" style="12" customWidth="1"/>
    <col min="14339" max="14339" width="1.88671875" style="12" customWidth="1"/>
    <col min="14340" max="14340" width="2.6640625" style="12" customWidth="1"/>
    <col min="14341" max="14341" width="5.33203125" style="12" customWidth="1"/>
    <col min="14342" max="14344" width="17.109375" style="12" customWidth="1"/>
    <col min="14345" max="14345" width="12.109375" style="12" customWidth="1"/>
    <col min="14346" max="14346" width="19.33203125" style="12" customWidth="1"/>
    <col min="14347" max="14347" width="17.88671875" style="12" customWidth="1"/>
    <col min="14348" max="14348" width="18.44140625" style="12" customWidth="1"/>
    <col min="14349" max="14349" width="15.88671875" style="12" customWidth="1"/>
    <col min="14350" max="14563" width="9.109375" style="12" customWidth="1"/>
    <col min="14564" max="14592" width="9.109375" style="12"/>
    <col min="14593" max="14593" width="59.6640625" style="12" customWidth="1"/>
    <col min="14594" max="14594" width="2.6640625" style="12" customWidth="1"/>
    <col min="14595" max="14595" width="1.88671875" style="12" customWidth="1"/>
    <col min="14596" max="14596" width="2.6640625" style="12" customWidth="1"/>
    <col min="14597" max="14597" width="5.33203125" style="12" customWidth="1"/>
    <col min="14598" max="14600" width="17.109375" style="12" customWidth="1"/>
    <col min="14601" max="14601" width="12.109375" style="12" customWidth="1"/>
    <col min="14602" max="14602" width="19.33203125" style="12" customWidth="1"/>
    <col min="14603" max="14603" width="17.88671875" style="12" customWidth="1"/>
    <col min="14604" max="14604" width="18.44140625" style="12" customWidth="1"/>
    <col min="14605" max="14605" width="15.88671875" style="12" customWidth="1"/>
    <col min="14606" max="14819" width="9.109375" style="12" customWidth="1"/>
    <col min="14820" max="14848" width="9.109375" style="12"/>
    <col min="14849" max="14849" width="59.6640625" style="12" customWidth="1"/>
    <col min="14850" max="14850" width="2.6640625" style="12" customWidth="1"/>
    <col min="14851" max="14851" width="1.88671875" style="12" customWidth="1"/>
    <col min="14852" max="14852" width="2.6640625" style="12" customWidth="1"/>
    <col min="14853" max="14853" width="5.33203125" style="12" customWidth="1"/>
    <col min="14854" max="14856" width="17.109375" style="12" customWidth="1"/>
    <col min="14857" max="14857" width="12.109375" style="12" customWidth="1"/>
    <col min="14858" max="14858" width="19.33203125" style="12" customWidth="1"/>
    <col min="14859" max="14859" width="17.88671875" style="12" customWidth="1"/>
    <col min="14860" max="14860" width="18.44140625" style="12" customWidth="1"/>
    <col min="14861" max="14861" width="15.88671875" style="12" customWidth="1"/>
    <col min="14862" max="15075" width="9.109375" style="12" customWidth="1"/>
    <col min="15076" max="15104" width="9.109375" style="12"/>
    <col min="15105" max="15105" width="59.6640625" style="12" customWidth="1"/>
    <col min="15106" max="15106" width="2.6640625" style="12" customWidth="1"/>
    <col min="15107" max="15107" width="1.88671875" style="12" customWidth="1"/>
    <col min="15108" max="15108" width="2.6640625" style="12" customWidth="1"/>
    <col min="15109" max="15109" width="5.33203125" style="12" customWidth="1"/>
    <col min="15110" max="15112" width="17.109375" style="12" customWidth="1"/>
    <col min="15113" max="15113" width="12.109375" style="12" customWidth="1"/>
    <col min="15114" max="15114" width="19.33203125" style="12" customWidth="1"/>
    <col min="15115" max="15115" width="17.88671875" style="12" customWidth="1"/>
    <col min="15116" max="15116" width="18.44140625" style="12" customWidth="1"/>
    <col min="15117" max="15117" width="15.88671875" style="12" customWidth="1"/>
    <col min="15118" max="15331" width="9.109375" style="12" customWidth="1"/>
    <col min="15332" max="15360" width="9.109375" style="12"/>
    <col min="15361" max="15361" width="59.6640625" style="12" customWidth="1"/>
    <col min="15362" max="15362" width="2.6640625" style="12" customWidth="1"/>
    <col min="15363" max="15363" width="1.88671875" style="12" customWidth="1"/>
    <col min="15364" max="15364" width="2.6640625" style="12" customWidth="1"/>
    <col min="15365" max="15365" width="5.33203125" style="12" customWidth="1"/>
    <col min="15366" max="15368" width="17.109375" style="12" customWidth="1"/>
    <col min="15369" max="15369" width="12.109375" style="12" customWidth="1"/>
    <col min="15370" max="15370" width="19.33203125" style="12" customWidth="1"/>
    <col min="15371" max="15371" width="17.88671875" style="12" customWidth="1"/>
    <col min="15372" max="15372" width="18.44140625" style="12" customWidth="1"/>
    <col min="15373" max="15373" width="15.88671875" style="12" customWidth="1"/>
    <col min="15374" max="15587" width="9.109375" style="12" customWidth="1"/>
    <col min="15588" max="15616" width="9.109375" style="12"/>
    <col min="15617" max="15617" width="59.6640625" style="12" customWidth="1"/>
    <col min="15618" max="15618" width="2.6640625" style="12" customWidth="1"/>
    <col min="15619" max="15619" width="1.88671875" style="12" customWidth="1"/>
    <col min="15620" max="15620" width="2.6640625" style="12" customWidth="1"/>
    <col min="15621" max="15621" width="5.33203125" style="12" customWidth="1"/>
    <col min="15622" max="15624" width="17.109375" style="12" customWidth="1"/>
    <col min="15625" max="15625" width="12.109375" style="12" customWidth="1"/>
    <col min="15626" max="15626" width="19.33203125" style="12" customWidth="1"/>
    <col min="15627" max="15627" width="17.88671875" style="12" customWidth="1"/>
    <col min="15628" max="15628" width="18.44140625" style="12" customWidth="1"/>
    <col min="15629" max="15629" width="15.88671875" style="12" customWidth="1"/>
    <col min="15630" max="15843" width="9.109375" style="12" customWidth="1"/>
    <col min="15844" max="15872" width="9.109375" style="12"/>
    <col min="15873" max="15873" width="59.6640625" style="12" customWidth="1"/>
    <col min="15874" max="15874" width="2.6640625" style="12" customWidth="1"/>
    <col min="15875" max="15875" width="1.88671875" style="12" customWidth="1"/>
    <col min="15876" max="15876" width="2.6640625" style="12" customWidth="1"/>
    <col min="15877" max="15877" width="5.33203125" style="12" customWidth="1"/>
    <col min="15878" max="15880" width="17.109375" style="12" customWidth="1"/>
    <col min="15881" max="15881" width="12.109375" style="12" customWidth="1"/>
    <col min="15882" max="15882" width="19.33203125" style="12" customWidth="1"/>
    <col min="15883" max="15883" width="17.88671875" style="12" customWidth="1"/>
    <col min="15884" max="15884" width="18.44140625" style="12" customWidth="1"/>
    <col min="15885" max="15885" width="15.88671875" style="12" customWidth="1"/>
    <col min="15886" max="16099" width="9.109375" style="12" customWidth="1"/>
    <col min="16100" max="16128" width="9.109375" style="12"/>
    <col min="16129" max="16129" width="59.6640625" style="12" customWidth="1"/>
    <col min="16130" max="16130" width="2.6640625" style="12" customWidth="1"/>
    <col min="16131" max="16131" width="1.88671875" style="12" customWidth="1"/>
    <col min="16132" max="16132" width="2.6640625" style="12" customWidth="1"/>
    <col min="16133" max="16133" width="5.33203125" style="12" customWidth="1"/>
    <col min="16134" max="16136" width="17.109375" style="12" customWidth="1"/>
    <col min="16137" max="16137" width="12.109375" style="12" customWidth="1"/>
    <col min="16138" max="16138" width="19.33203125" style="12" customWidth="1"/>
    <col min="16139" max="16139" width="17.88671875" style="12" customWidth="1"/>
    <col min="16140" max="16140" width="18.44140625" style="12" customWidth="1"/>
    <col min="16141" max="16141" width="15.88671875" style="12" customWidth="1"/>
    <col min="16142" max="16355" width="9.109375" style="12" customWidth="1"/>
    <col min="16356" max="16384" width="9.109375" style="12"/>
  </cols>
  <sheetData>
    <row r="1" spans="1:15" ht="27" customHeight="1">
      <c r="A1" s="104" t="s">
        <v>45</v>
      </c>
      <c r="B1" s="104"/>
      <c r="C1" s="104"/>
      <c r="D1" s="104"/>
      <c r="E1" s="104"/>
      <c r="F1" s="104"/>
      <c r="G1" s="104"/>
      <c r="H1" s="104"/>
      <c r="I1" s="104"/>
      <c r="J1" s="11"/>
      <c r="K1" s="11"/>
      <c r="L1" s="11"/>
    </row>
    <row r="2" spans="1:15" ht="39.049999999999997" customHeight="1">
      <c r="A2" s="104"/>
      <c r="B2" s="104"/>
      <c r="C2" s="104"/>
      <c r="D2" s="104"/>
      <c r="E2" s="104"/>
      <c r="F2" s="104"/>
      <c r="G2" s="104"/>
      <c r="H2" s="104"/>
      <c r="I2" s="104"/>
      <c r="J2" s="11"/>
      <c r="K2" s="11"/>
      <c r="L2" s="11"/>
    </row>
    <row r="3" spans="1:15" ht="16.55" customHeight="1">
      <c r="A3" s="13"/>
      <c r="B3" s="14"/>
      <c r="C3" s="14"/>
      <c r="D3" s="14"/>
      <c r="E3" s="14"/>
      <c r="F3" s="15"/>
      <c r="G3" s="15"/>
      <c r="H3" s="15"/>
      <c r="I3" s="16"/>
      <c r="J3" s="16"/>
      <c r="K3" s="17"/>
    </row>
    <row r="4" spans="1:15" ht="48.25" customHeight="1">
      <c r="A4" s="18" t="s">
        <v>15</v>
      </c>
      <c r="B4" s="105" t="s">
        <v>16</v>
      </c>
      <c r="C4" s="105"/>
      <c r="D4" s="105"/>
      <c r="E4" s="105"/>
      <c r="F4" s="19" t="s">
        <v>26</v>
      </c>
      <c r="G4" s="19" t="s">
        <v>27</v>
      </c>
      <c r="H4" s="19" t="s">
        <v>10</v>
      </c>
      <c r="I4" s="18" t="s">
        <v>28</v>
      </c>
    </row>
    <row r="5" spans="1:15" s="23" customFormat="1" ht="19.3" customHeight="1">
      <c r="A5" s="21">
        <v>1</v>
      </c>
      <c r="B5" s="107">
        <v>2</v>
      </c>
      <c r="C5" s="113"/>
      <c r="D5" s="113"/>
      <c r="E5" s="114"/>
      <c r="F5" s="21">
        <v>3</v>
      </c>
      <c r="G5" s="21">
        <v>4</v>
      </c>
      <c r="H5" s="21">
        <v>5</v>
      </c>
      <c r="I5" s="21">
        <v>6</v>
      </c>
      <c r="J5" s="22"/>
    </row>
    <row r="6" spans="1:15" s="30" customFormat="1">
      <c r="A6" s="24" t="s">
        <v>17</v>
      </c>
      <c r="B6" s="25"/>
      <c r="C6" s="25"/>
      <c r="D6" s="25"/>
      <c r="E6" s="26"/>
      <c r="F6" s="27">
        <f>F8+F20+F30</f>
        <v>13215965</v>
      </c>
      <c r="G6" s="27">
        <f t="shared" ref="G6:H6" si="0">G8+G20+G30</f>
        <v>19906038.219999999</v>
      </c>
      <c r="H6" s="27">
        <f t="shared" si="0"/>
        <v>19906038.219999999</v>
      </c>
      <c r="I6" s="28">
        <f>(H6/G6)*100</f>
        <v>100</v>
      </c>
      <c r="J6" s="29"/>
      <c r="K6" s="29"/>
      <c r="L6" s="29"/>
    </row>
    <row r="7" spans="1:15">
      <c r="A7" s="24" t="s">
        <v>18</v>
      </c>
      <c r="B7" s="25"/>
      <c r="C7" s="25"/>
      <c r="D7" s="25"/>
      <c r="E7" s="26"/>
      <c r="F7" s="31">
        <f>F8</f>
        <v>13215965</v>
      </c>
      <c r="G7" s="31">
        <f t="shared" ref="G7:H7" si="1">G8</f>
        <v>13215965</v>
      </c>
      <c r="H7" s="31">
        <f t="shared" si="1"/>
        <v>13215965</v>
      </c>
      <c r="I7" s="28">
        <f t="shared" ref="I7:I19" si="2">(H7/G7)*100</f>
        <v>100</v>
      </c>
      <c r="J7" s="32"/>
      <c r="K7" s="32"/>
      <c r="L7" s="32"/>
      <c r="M7" s="30"/>
      <c r="N7" s="30"/>
      <c r="O7" s="30"/>
    </row>
    <row r="8" spans="1:15" ht="64.3">
      <c r="A8" s="65" t="s">
        <v>41</v>
      </c>
      <c r="B8" s="66">
        <v>1</v>
      </c>
      <c r="C8" s="67" t="s">
        <v>19</v>
      </c>
      <c r="D8" s="68" t="s">
        <v>20</v>
      </c>
      <c r="E8" s="69" t="s">
        <v>21</v>
      </c>
      <c r="F8" s="70">
        <f>F9</f>
        <v>13215965</v>
      </c>
      <c r="G8" s="70">
        <f t="shared" ref="G8:H8" si="3">G9</f>
        <v>13215965</v>
      </c>
      <c r="H8" s="70">
        <f t="shared" si="3"/>
        <v>13215965</v>
      </c>
      <c r="I8" s="39">
        <f t="shared" si="2"/>
        <v>100</v>
      </c>
      <c r="J8" s="40"/>
      <c r="K8" s="40"/>
      <c r="L8" s="40"/>
      <c r="M8" s="30"/>
      <c r="N8" s="30"/>
      <c r="O8" s="30"/>
    </row>
    <row r="9" spans="1:15" ht="48.25">
      <c r="A9" s="71" t="s">
        <v>42</v>
      </c>
      <c r="B9" s="72">
        <v>1</v>
      </c>
      <c r="C9" s="73">
        <v>6</v>
      </c>
      <c r="D9" s="74" t="s">
        <v>20</v>
      </c>
      <c r="E9" s="75" t="s">
        <v>21</v>
      </c>
      <c r="F9" s="76">
        <f>F10</f>
        <v>13215965</v>
      </c>
      <c r="G9" s="76">
        <f t="shared" ref="G9:H9" si="4">G10</f>
        <v>13215965</v>
      </c>
      <c r="H9" s="76">
        <f t="shared" si="4"/>
        <v>13215965</v>
      </c>
      <c r="I9" s="39">
        <f t="shared" si="2"/>
        <v>100</v>
      </c>
      <c r="J9" s="40"/>
      <c r="K9" s="40"/>
      <c r="L9" s="40"/>
      <c r="M9" s="30"/>
      <c r="N9" s="30"/>
      <c r="O9" s="30"/>
    </row>
    <row r="10" spans="1:15" ht="48.25">
      <c r="A10" s="33" t="s">
        <v>43</v>
      </c>
      <c r="B10" s="34">
        <v>1</v>
      </c>
      <c r="C10" s="35">
        <v>6</v>
      </c>
      <c r="D10" s="36">
        <v>1</v>
      </c>
      <c r="E10" s="37" t="s">
        <v>21</v>
      </c>
      <c r="F10" s="38">
        <f>F11</f>
        <v>13215965</v>
      </c>
      <c r="G10" s="38">
        <f t="shared" ref="G10:H10" si="5">G11</f>
        <v>13215965</v>
      </c>
      <c r="H10" s="38">
        <f t="shared" si="5"/>
        <v>13215965</v>
      </c>
      <c r="I10" s="39">
        <f t="shared" si="2"/>
        <v>100</v>
      </c>
      <c r="K10" s="59"/>
      <c r="L10" s="59"/>
      <c r="M10" s="59"/>
      <c r="N10" s="30"/>
      <c r="O10" s="30"/>
    </row>
    <row r="11" spans="1:15" ht="32.15">
      <c r="A11" s="77" t="s">
        <v>44</v>
      </c>
      <c r="B11" s="78">
        <v>1</v>
      </c>
      <c r="C11" s="79">
        <v>6</v>
      </c>
      <c r="D11" s="80">
        <v>1</v>
      </c>
      <c r="E11" s="81">
        <v>70800</v>
      </c>
      <c r="F11" s="82">
        <v>13215965</v>
      </c>
      <c r="G11" s="82">
        <v>13215965</v>
      </c>
      <c r="H11" s="82">
        <v>13215965</v>
      </c>
      <c r="I11" s="39">
        <f t="shared" si="2"/>
        <v>100</v>
      </c>
      <c r="J11" s="44"/>
      <c r="K11" s="44"/>
      <c r="L11" s="44"/>
      <c r="M11" s="30"/>
      <c r="N11" s="30"/>
      <c r="O11" s="30"/>
    </row>
    <row r="12" spans="1:15" ht="32.15">
      <c r="A12" s="103" t="s">
        <v>2</v>
      </c>
      <c r="B12" s="34">
        <v>1</v>
      </c>
      <c r="C12" s="35">
        <v>6</v>
      </c>
      <c r="D12" s="36">
        <v>1</v>
      </c>
      <c r="E12" s="37">
        <v>70800</v>
      </c>
      <c r="F12" s="57">
        <v>2639115.2599999998</v>
      </c>
      <c r="G12" s="57">
        <v>2639115.2599999998</v>
      </c>
      <c r="H12" s="57">
        <v>2639115.2599999998</v>
      </c>
      <c r="I12" s="39">
        <f t="shared" si="2"/>
        <v>100</v>
      </c>
      <c r="J12" s="44"/>
      <c r="K12" s="59"/>
      <c r="L12" s="30"/>
      <c r="M12" s="30"/>
      <c r="N12" s="30"/>
      <c r="O12" s="30"/>
    </row>
    <row r="13" spans="1:15" ht="32.15">
      <c r="A13" s="103" t="s">
        <v>3</v>
      </c>
      <c r="B13" s="34">
        <v>1</v>
      </c>
      <c r="C13" s="35">
        <v>6</v>
      </c>
      <c r="D13" s="36">
        <v>1</v>
      </c>
      <c r="E13" s="37">
        <v>70800</v>
      </c>
      <c r="F13" s="38">
        <v>1153610.5</v>
      </c>
      <c r="G13" s="38">
        <v>1153610.5</v>
      </c>
      <c r="H13" s="38">
        <v>1153610.5</v>
      </c>
      <c r="I13" s="39">
        <f t="shared" si="2"/>
        <v>100</v>
      </c>
      <c r="L13" s="30"/>
      <c r="M13" s="30"/>
    </row>
    <row r="14" spans="1:15" ht="32.15">
      <c r="A14" s="103" t="s">
        <v>4</v>
      </c>
      <c r="B14" s="34">
        <v>1</v>
      </c>
      <c r="C14" s="35">
        <v>6</v>
      </c>
      <c r="D14" s="36">
        <v>1</v>
      </c>
      <c r="E14" s="37">
        <v>70800</v>
      </c>
      <c r="F14" s="38">
        <v>3935806.68</v>
      </c>
      <c r="G14" s="38">
        <v>3935806.68</v>
      </c>
      <c r="H14" s="38">
        <v>3935806.68</v>
      </c>
      <c r="I14" s="39">
        <f t="shared" si="2"/>
        <v>100</v>
      </c>
      <c r="L14" s="30"/>
      <c r="M14" s="30"/>
    </row>
    <row r="15" spans="1:15" ht="32.15">
      <c r="A15" s="103" t="s">
        <v>5</v>
      </c>
      <c r="B15" s="34">
        <v>1</v>
      </c>
      <c r="C15" s="35">
        <v>6</v>
      </c>
      <c r="D15" s="36">
        <v>1</v>
      </c>
      <c r="E15" s="37">
        <v>70800</v>
      </c>
      <c r="F15" s="38">
        <v>1001451.04</v>
      </c>
      <c r="G15" s="38">
        <v>1001451.04</v>
      </c>
      <c r="H15" s="38">
        <v>1001451.04</v>
      </c>
      <c r="I15" s="39">
        <f t="shared" si="2"/>
        <v>100</v>
      </c>
      <c r="L15" s="30"/>
      <c r="M15" s="30"/>
    </row>
    <row r="16" spans="1:15" ht="32.15">
      <c r="A16" s="103" t="s">
        <v>6</v>
      </c>
      <c r="B16" s="34">
        <v>1</v>
      </c>
      <c r="C16" s="35">
        <v>6</v>
      </c>
      <c r="D16" s="36">
        <v>1</v>
      </c>
      <c r="E16" s="37">
        <v>70800</v>
      </c>
      <c r="F16" s="38">
        <v>1160619.6299999999</v>
      </c>
      <c r="G16" s="38">
        <v>1160619.6299999999</v>
      </c>
      <c r="H16" s="38">
        <v>1160619.6299999999</v>
      </c>
      <c r="I16" s="39">
        <f t="shared" si="2"/>
        <v>100</v>
      </c>
      <c r="L16" s="30"/>
      <c r="M16" s="30"/>
    </row>
    <row r="17" spans="1:16" ht="32.15">
      <c r="A17" s="103" t="s">
        <v>7</v>
      </c>
      <c r="B17" s="34">
        <v>1</v>
      </c>
      <c r="C17" s="35">
        <v>6</v>
      </c>
      <c r="D17" s="36">
        <v>1</v>
      </c>
      <c r="E17" s="37">
        <v>70800</v>
      </c>
      <c r="F17" s="38">
        <v>1372713.5</v>
      </c>
      <c r="G17" s="38">
        <v>1372713.5</v>
      </c>
      <c r="H17" s="38">
        <v>1372713.5</v>
      </c>
      <c r="I17" s="39">
        <f t="shared" si="2"/>
        <v>100</v>
      </c>
      <c r="L17" s="30"/>
      <c r="M17" s="30"/>
    </row>
    <row r="18" spans="1:16" ht="32.15">
      <c r="A18" s="103" t="s">
        <v>8</v>
      </c>
      <c r="B18" s="34">
        <v>1</v>
      </c>
      <c r="C18" s="35">
        <v>6</v>
      </c>
      <c r="D18" s="36">
        <v>1</v>
      </c>
      <c r="E18" s="37">
        <v>70800</v>
      </c>
      <c r="F18" s="38">
        <v>1215102.1499999999</v>
      </c>
      <c r="G18" s="38">
        <v>1215102.1499999999</v>
      </c>
      <c r="H18" s="38">
        <v>1215102.1499999999</v>
      </c>
      <c r="I18" s="39">
        <f t="shared" si="2"/>
        <v>100</v>
      </c>
      <c r="L18" s="30"/>
      <c r="M18" s="30"/>
    </row>
    <row r="19" spans="1:16" ht="32.15">
      <c r="A19" s="103" t="s">
        <v>9</v>
      </c>
      <c r="B19" s="34">
        <v>1</v>
      </c>
      <c r="C19" s="35">
        <v>6</v>
      </c>
      <c r="D19" s="36">
        <v>1</v>
      </c>
      <c r="E19" s="37">
        <v>70800</v>
      </c>
      <c r="F19" s="38">
        <v>737546.23999999999</v>
      </c>
      <c r="G19" s="38">
        <v>737546.23999999999</v>
      </c>
      <c r="H19" s="38">
        <v>737546.23999999999</v>
      </c>
      <c r="I19" s="39">
        <f t="shared" si="2"/>
        <v>100</v>
      </c>
      <c r="L19" s="30"/>
      <c r="M19" s="30"/>
    </row>
    <row r="20" spans="1:16">
      <c r="A20" s="41" t="s">
        <v>24</v>
      </c>
      <c r="B20" s="42"/>
      <c r="C20" s="42"/>
      <c r="D20" s="42"/>
      <c r="E20" s="43"/>
      <c r="F20" s="31">
        <f>F21</f>
        <v>0</v>
      </c>
      <c r="G20" s="31">
        <f t="shared" ref="G20:H20" si="6">G21</f>
        <v>1595140.26</v>
      </c>
      <c r="H20" s="31">
        <f t="shared" si="6"/>
        <v>1595140.26</v>
      </c>
      <c r="I20" s="28">
        <f t="shared" ref="I20:I29" si="7">(H20/G20)*100</f>
        <v>100</v>
      </c>
      <c r="J20" s="44"/>
      <c r="K20" s="44"/>
      <c r="L20" s="44"/>
      <c r="M20" s="30"/>
      <c r="N20" s="30"/>
      <c r="O20" s="30"/>
    </row>
    <row r="21" spans="1:16" ht="64.3">
      <c r="A21" s="65" t="s">
        <v>41</v>
      </c>
      <c r="B21" s="66">
        <v>1</v>
      </c>
      <c r="C21" s="67" t="s">
        <v>19</v>
      </c>
      <c r="D21" s="68" t="s">
        <v>20</v>
      </c>
      <c r="E21" s="69" t="s">
        <v>21</v>
      </c>
      <c r="F21" s="84">
        <f>F22</f>
        <v>0</v>
      </c>
      <c r="G21" s="84">
        <f t="shared" ref="G21:H21" si="8">G22</f>
        <v>1595140.26</v>
      </c>
      <c r="H21" s="84">
        <f t="shared" si="8"/>
        <v>1595140.26</v>
      </c>
      <c r="I21" s="39">
        <f t="shared" si="7"/>
        <v>100</v>
      </c>
      <c r="J21" s="40"/>
      <c r="K21" s="40"/>
      <c r="L21" s="40"/>
      <c r="M21" s="30"/>
      <c r="N21" s="30"/>
      <c r="O21" s="30"/>
    </row>
    <row r="22" spans="1:16" ht="80.400000000000006">
      <c r="A22" s="71" t="s">
        <v>46</v>
      </c>
      <c r="B22" s="72">
        <v>1</v>
      </c>
      <c r="C22" s="73">
        <v>9</v>
      </c>
      <c r="D22" s="74" t="s">
        <v>20</v>
      </c>
      <c r="E22" s="75" t="s">
        <v>21</v>
      </c>
      <c r="F22" s="85">
        <f>F23</f>
        <v>0</v>
      </c>
      <c r="G22" s="85">
        <f t="shared" ref="G22:H22" si="9">G23</f>
        <v>1595140.26</v>
      </c>
      <c r="H22" s="85">
        <f t="shared" si="9"/>
        <v>1595140.26</v>
      </c>
      <c r="I22" s="39">
        <f t="shared" si="7"/>
        <v>100</v>
      </c>
      <c r="J22" s="44"/>
      <c r="K22" s="44"/>
      <c r="L22" s="44"/>
      <c r="M22" s="30"/>
      <c r="N22" s="30"/>
      <c r="O22" s="30"/>
      <c r="P22" s="30"/>
    </row>
    <row r="23" spans="1:16" ht="80.400000000000006">
      <c r="A23" s="33" t="s">
        <v>47</v>
      </c>
      <c r="B23" s="34">
        <v>1</v>
      </c>
      <c r="C23" s="35">
        <v>9</v>
      </c>
      <c r="D23" s="36">
        <v>1</v>
      </c>
      <c r="E23" s="37" t="s">
        <v>21</v>
      </c>
      <c r="F23" s="45">
        <f>F24</f>
        <v>0</v>
      </c>
      <c r="G23" s="45">
        <f t="shared" ref="G23:H23" si="10">G24</f>
        <v>1595140.26</v>
      </c>
      <c r="H23" s="45">
        <f t="shared" si="10"/>
        <v>1595140.26</v>
      </c>
      <c r="I23" s="39">
        <f t="shared" si="7"/>
        <v>100</v>
      </c>
      <c r="J23" s="44"/>
      <c r="K23" s="58"/>
      <c r="L23" s="30"/>
      <c r="M23" s="30"/>
    </row>
    <row r="24" spans="1:16" ht="160.75">
      <c r="A24" s="77" t="s">
        <v>30</v>
      </c>
      <c r="B24" s="78">
        <v>1</v>
      </c>
      <c r="C24" s="79">
        <v>9</v>
      </c>
      <c r="D24" s="80">
        <v>1</v>
      </c>
      <c r="E24" s="81">
        <v>10010</v>
      </c>
      <c r="F24" s="86">
        <f>F25+F26+F27+F28+F29</f>
        <v>0</v>
      </c>
      <c r="G24" s="86">
        <f t="shared" ref="G24:H24" si="11">G25+G26+G27+G28+G29</f>
        <v>1595140.26</v>
      </c>
      <c r="H24" s="86">
        <f t="shared" si="11"/>
        <v>1595140.26</v>
      </c>
      <c r="I24" s="39">
        <f t="shared" si="7"/>
        <v>100</v>
      </c>
      <c r="J24" s="40"/>
      <c r="K24" s="40"/>
      <c r="L24" s="40"/>
      <c r="M24" s="46"/>
      <c r="N24" s="46"/>
      <c r="O24" s="46"/>
    </row>
    <row r="25" spans="1:16" s="101" customFormat="1" ht="32.15">
      <c r="A25" s="103" t="s">
        <v>3</v>
      </c>
      <c r="B25" s="34">
        <v>1</v>
      </c>
      <c r="C25" s="35">
        <v>9</v>
      </c>
      <c r="D25" s="36">
        <v>1</v>
      </c>
      <c r="E25" s="37">
        <v>10010</v>
      </c>
      <c r="F25" s="45">
        <v>0</v>
      </c>
      <c r="G25" s="45">
        <v>227031.63</v>
      </c>
      <c r="H25" s="45">
        <v>227031.63</v>
      </c>
      <c r="I25" s="39">
        <f t="shared" si="7"/>
        <v>100</v>
      </c>
      <c r="J25" s="98"/>
      <c r="K25" s="99"/>
      <c r="L25" s="100"/>
      <c r="M25" s="100"/>
    </row>
    <row r="26" spans="1:16" s="101" customFormat="1" ht="32.15">
      <c r="A26" s="103" t="s">
        <v>5</v>
      </c>
      <c r="B26" s="34">
        <v>1</v>
      </c>
      <c r="C26" s="35">
        <v>9</v>
      </c>
      <c r="D26" s="36">
        <v>1</v>
      </c>
      <c r="E26" s="37">
        <v>10010</v>
      </c>
      <c r="F26" s="45">
        <v>0</v>
      </c>
      <c r="G26" s="45">
        <v>337954</v>
      </c>
      <c r="H26" s="45">
        <v>337954</v>
      </c>
      <c r="I26" s="39">
        <f t="shared" si="7"/>
        <v>100</v>
      </c>
      <c r="J26" s="102"/>
      <c r="K26" s="102"/>
      <c r="L26" s="100"/>
      <c r="M26" s="100"/>
    </row>
    <row r="27" spans="1:16" s="101" customFormat="1" ht="32.15">
      <c r="A27" s="103" t="s">
        <v>6</v>
      </c>
      <c r="B27" s="34">
        <v>1</v>
      </c>
      <c r="C27" s="35">
        <v>9</v>
      </c>
      <c r="D27" s="36">
        <v>1</v>
      </c>
      <c r="E27" s="37">
        <v>10010</v>
      </c>
      <c r="F27" s="45">
        <v>0</v>
      </c>
      <c r="G27" s="45">
        <v>342241</v>
      </c>
      <c r="H27" s="45">
        <v>342241</v>
      </c>
      <c r="I27" s="39">
        <f t="shared" si="7"/>
        <v>100</v>
      </c>
      <c r="J27" s="98"/>
      <c r="K27" s="99"/>
      <c r="L27" s="100"/>
      <c r="M27" s="100"/>
    </row>
    <row r="28" spans="1:16" s="101" customFormat="1" ht="32.15">
      <c r="A28" s="103" t="s">
        <v>8</v>
      </c>
      <c r="B28" s="34">
        <v>1</v>
      </c>
      <c r="C28" s="35">
        <v>9</v>
      </c>
      <c r="D28" s="36">
        <v>1</v>
      </c>
      <c r="E28" s="37">
        <v>10010</v>
      </c>
      <c r="F28" s="45">
        <v>0</v>
      </c>
      <c r="G28" s="45">
        <v>432529.63</v>
      </c>
      <c r="H28" s="45">
        <v>432529.63</v>
      </c>
      <c r="I28" s="39">
        <f t="shared" si="7"/>
        <v>100</v>
      </c>
      <c r="J28" s="98"/>
      <c r="K28" s="99"/>
      <c r="L28" s="100"/>
      <c r="M28" s="100"/>
    </row>
    <row r="29" spans="1:16" s="101" customFormat="1" ht="32.15">
      <c r="A29" s="103" t="s">
        <v>9</v>
      </c>
      <c r="B29" s="34">
        <v>1</v>
      </c>
      <c r="C29" s="35">
        <v>9</v>
      </c>
      <c r="D29" s="36">
        <v>1</v>
      </c>
      <c r="E29" s="37">
        <v>10010</v>
      </c>
      <c r="F29" s="45">
        <v>0</v>
      </c>
      <c r="G29" s="45">
        <v>255384</v>
      </c>
      <c r="H29" s="45">
        <v>255384</v>
      </c>
      <c r="I29" s="39">
        <f t="shared" si="7"/>
        <v>100</v>
      </c>
      <c r="J29" s="98"/>
      <c r="K29" s="99"/>
      <c r="L29" s="100"/>
      <c r="M29" s="100"/>
    </row>
    <row r="30" spans="1:16">
      <c r="A30" s="41" t="s">
        <v>25</v>
      </c>
      <c r="B30" s="42"/>
      <c r="C30" s="42"/>
      <c r="D30" s="42"/>
      <c r="E30" s="43"/>
      <c r="F30" s="31"/>
      <c r="G30" s="31">
        <f>G31+G67</f>
        <v>5094932.96</v>
      </c>
      <c r="H30" s="31">
        <f>H31+H67</f>
        <v>5094932.96</v>
      </c>
      <c r="I30" s="28">
        <f t="shared" ref="I30:I35" si="12">(H30/G30)*100</f>
        <v>100</v>
      </c>
      <c r="J30" s="44"/>
      <c r="K30" s="44"/>
      <c r="L30" s="44"/>
    </row>
    <row r="31" spans="1:16" ht="64.3">
      <c r="A31" s="65" t="s">
        <v>41</v>
      </c>
      <c r="B31" s="66">
        <v>1</v>
      </c>
      <c r="C31" s="67" t="s">
        <v>19</v>
      </c>
      <c r="D31" s="68" t="s">
        <v>20</v>
      </c>
      <c r="E31" s="69" t="s">
        <v>21</v>
      </c>
      <c r="F31" s="70"/>
      <c r="G31" s="70">
        <f>G32+G45</f>
        <v>4557532.96</v>
      </c>
      <c r="H31" s="70">
        <f>H32+H45</f>
        <v>4557532.96</v>
      </c>
      <c r="I31" s="39">
        <f t="shared" si="12"/>
        <v>100</v>
      </c>
      <c r="J31" s="40"/>
      <c r="K31" s="40"/>
      <c r="L31" s="40"/>
    </row>
    <row r="32" spans="1:16" ht="48.25">
      <c r="A32" s="71" t="s">
        <v>48</v>
      </c>
      <c r="B32" s="72">
        <v>1</v>
      </c>
      <c r="C32" s="73">
        <v>8</v>
      </c>
      <c r="D32" s="74">
        <v>0</v>
      </c>
      <c r="E32" s="75" t="s">
        <v>21</v>
      </c>
      <c r="F32" s="76"/>
      <c r="G32" s="76">
        <f>G33</f>
        <v>22753</v>
      </c>
      <c r="H32" s="76">
        <f>H33</f>
        <v>22753</v>
      </c>
      <c r="I32" s="39">
        <f t="shared" si="12"/>
        <v>100</v>
      </c>
    </row>
    <row r="33" spans="1:12" ht="32.15">
      <c r="A33" s="33" t="s">
        <v>49</v>
      </c>
      <c r="B33" s="34">
        <v>1</v>
      </c>
      <c r="C33" s="35">
        <v>8</v>
      </c>
      <c r="D33" s="36">
        <v>2</v>
      </c>
      <c r="E33" s="37" t="s">
        <v>21</v>
      </c>
      <c r="F33" s="38"/>
      <c r="G33" s="38">
        <f>G34+G36</f>
        <v>22753</v>
      </c>
      <c r="H33" s="38">
        <f>H34+H36</f>
        <v>22753</v>
      </c>
      <c r="I33" s="39">
        <f t="shared" si="12"/>
        <v>100</v>
      </c>
    </row>
    <row r="34" spans="1:12" ht="32.15">
      <c r="A34" s="77" t="s">
        <v>32</v>
      </c>
      <c r="B34" s="78">
        <v>1</v>
      </c>
      <c r="C34" s="79">
        <v>8</v>
      </c>
      <c r="D34" s="80">
        <v>2</v>
      </c>
      <c r="E34" s="81">
        <v>10030</v>
      </c>
      <c r="F34" s="82"/>
      <c r="G34" s="82">
        <f>G35</f>
        <v>2753</v>
      </c>
      <c r="H34" s="82">
        <f>H35</f>
        <v>2753</v>
      </c>
      <c r="I34" s="39">
        <f t="shared" si="12"/>
        <v>100</v>
      </c>
      <c r="J34" s="40"/>
      <c r="K34" s="40"/>
      <c r="L34" s="40"/>
    </row>
    <row r="35" spans="1:12" ht="32.15">
      <c r="A35" s="33" t="s">
        <v>2</v>
      </c>
      <c r="B35" s="34">
        <v>1</v>
      </c>
      <c r="C35" s="35">
        <v>8</v>
      </c>
      <c r="D35" s="36">
        <v>2</v>
      </c>
      <c r="E35" s="37">
        <v>10030</v>
      </c>
      <c r="F35" s="38"/>
      <c r="G35" s="38">
        <v>2753</v>
      </c>
      <c r="H35" s="38">
        <v>2753</v>
      </c>
      <c r="I35" s="39">
        <f t="shared" si="12"/>
        <v>100</v>
      </c>
    </row>
    <row r="36" spans="1:12" ht="48.25">
      <c r="A36" s="87" t="s">
        <v>31</v>
      </c>
      <c r="B36" s="88">
        <v>1</v>
      </c>
      <c r="C36" s="89">
        <v>8</v>
      </c>
      <c r="D36" s="90">
        <v>2</v>
      </c>
      <c r="E36" s="91">
        <v>10050</v>
      </c>
      <c r="F36" s="92">
        <f>F37+F38+F39+F40+F41+F42+F43+F44</f>
        <v>0</v>
      </c>
      <c r="G36" s="92">
        <f t="shared" ref="G36:H36" si="13">G37+G38+G39+G40+G41+G42+G43+G44</f>
        <v>20000</v>
      </c>
      <c r="H36" s="92">
        <f t="shared" si="13"/>
        <v>20000</v>
      </c>
      <c r="I36" s="39">
        <f t="shared" ref="I36:I78" si="14">(H36/G36)*100</f>
        <v>100</v>
      </c>
    </row>
    <row r="37" spans="1:12" ht="32.15">
      <c r="A37" s="103" t="s">
        <v>2</v>
      </c>
      <c r="B37" s="48">
        <v>1</v>
      </c>
      <c r="C37" s="49">
        <v>8</v>
      </c>
      <c r="D37" s="50">
        <v>2</v>
      </c>
      <c r="E37" s="51">
        <v>10050</v>
      </c>
      <c r="F37" s="52"/>
      <c r="G37" s="45">
        <v>2753</v>
      </c>
      <c r="H37" s="45">
        <v>2753</v>
      </c>
      <c r="I37" s="39">
        <f t="shared" si="14"/>
        <v>100</v>
      </c>
    </row>
    <row r="38" spans="1:12" ht="32.15">
      <c r="A38" s="103" t="s">
        <v>3</v>
      </c>
      <c r="B38" s="48">
        <v>1</v>
      </c>
      <c r="C38" s="49">
        <v>8</v>
      </c>
      <c r="D38" s="50">
        <v>2</v>
      </c>
      <c r="E38" s="51">
        <v>10050</v>
      </c>
      <c r="F38" s="38"/>
      <c r="G38" s="38">
        <v>953</v>
      </c>
      <c r="H38" s="38">
        <v>953</v>
      </c>
      <c r="I38" s="39">
        <f t="shared" si="14"/>
        <v>100</v>
      </c>
    </row>
    <row r="39" spans="1:12" ht="32.15">
      <c r="A39" s="103" t="s">
        <v>4</v>
      </c>
      <c r="B39" s="48">
        <v>1</v>
      </c>
      <c r="C39" s="49">
        <v>8</v>
      </c>
      <c r="D39" s="50">
        <v>2</v>
      </c>
      <c r="E39" s="51">
        <v>10050</v>
      </c>
      <c r="F39" s="38"/>
      <c r="G39" s="38">
        <v>11922</v>
      </c>
      <c r="H39" s="38">
        <v>11922</v>
      </c>
      <c r="I39" s="39">
        <f t="shared" si="14"/>
        <v>100</v>
      </c>
    </row>
    <row r="40" spans="1:12" ht="32.15">
      <c r="A40" s="103" t="s">
        <v>5</v>
      </c>
      <c r="B40" s="48">
        <v>1</v>
      </c>
      <c r="C40" s="49">
        <v>8</v>
      </c>
      <c r="D40" s="50">
        <v>2</v>
      </c>
      <c r="E40" s="51">
        <v>10050</v>
      </c>
      <c r="F40" s="38"/>
      <c r="G40" s="38">
        <v>767</v>
      </c>
      <c r="H40" s="38">
        <v>767</v>
      </c>
      <c r="I40" s="39">
        <f t="shared" si="14"/>
        <v>100</v>
      </c>
    </row>
    <row r="41" spans="1:12" ht="32.15">
      <c r="A41" s="103" t="s">
        <v>6</v>
      </c>
      <c r="B41" s="48">
        <v>1</v>
      </c>
      <c r="C41" s="49">
        <v>8</v>
      </c>
      <c r="D41" s="50">
        <v>2</v>
      </c>
      <c r="E41" s="51">
        <v>10050</v>
      </c>
      <c r="F41" s="38"/>
      <c r="G41" s="38">
        <v>936</v>
      </c>
      <c r="H41" s="38">
        <v>936</v>
      </c>
      <c r="I41" s="39">
        <f t="shared" si="14"/>
        <v>100</v>
      </c>
    </row>
    <row r="42" spans="1:12" ht="32.15">
      <c r="A42" s="103" t="s">
        <v>7</v>
      </c>
      <c r="B42" s="48">
        <v>1</v>
      </c>
      <c r="C42" s="49">
        <v>8</v>
      </c>
      <c r="D42" s="50">
        <v>2</v>
      </c>
      <c r="E42" s="51">
        <v>10050</v>
      </c>
      <c r="F42" s="38"/>
      <c r="G42" s="38">
        <v>1158</v>
      </c>
      <c r="H42" s="38">
        <v>1158</v>
      </c>
      <c r="I42" s="39">
        <f t="shared" si="14"/>
        <v>100</v>
      </c>
    </row>
    <row r="43" spans="1:12" ht="32.15">
      <c r="A43" s="103" t="s">
        <v>8</v>
      </c>
      <c r="B43" s="48">
        <v>1</v>
      </c>
      <c r="C43" s="49">
        <v>8</v>
      </c>
      <c r="D43" s="50">
        <v>2</v>
      </c>
      <c r="E43" s="51">
        <v>10050</v>
      </c>
      <c r="F43" s="38"/>
      <c r="G43" s="38">
        <v>956</v>
      </c>
      <c r="H43" s="38">
        <v>956</v>
      </c>
      <c r="I43" s="39">
        <f t="shared" si="14"/>
        <v>100</v>
      </c>
    </row>
    <row r="44" spans="1:12" ht="32.15">
      <c r="A44" s="103" t="s">
        <v>9</v>
      </c>
      <c r="B44" s="48">
        <v>1</v>
      </c>
      <c r="C44" s="49">
        <v>8</v>
      </c>
      <c r="D44" s="50">
        <v>2</v>
      </c>
      <c r="E44" s="51">
        <v>10050</v>
      </c>
      <c r="F44" s="38"/>
      <c r="G44" s="38">
        <v>555</v>
      </c>
      <c r="H44" s="38">
        <v>555</v>
      </c>
      <c r="I44" s="39">
        <f t="shared" si="14"/>
        <v>100</v>
      </c>
    </row>
    <row r="45" spans="1:12" ht="80.400000000000006">
      <c r="A45" s="71" t="s">
        <v>46</v>
      </c>
      <c r="B45" s="72">
        <v>1</v>
      </c>
      <c r="C45" s="73">
        <v>9</v>
      </c>
      <c r="D45" s="74">
        <v>0</v>
      </c>
      <c r="E45" s="75" t="s">
        <v>21</v>
      </c>
      <c r="F45" s="76"/>
      <c r="G45" s="76">
        <f>G46</f>
        <v>4534779.96</v>
      </c>
      <c r="H45" s="76">
        <f>H46</f>
        <v>4534779.96</v>
      </c>
      <c r="I45" s="39">
        <f t="shared" si="14"/>
        <v>100</v>
      </c>
    </row>
    <row r="46" spans="1:12" ht="48.25">
      <c r="A46" s="33" t="s">
        <v>50</v>
      </c>
      <c r="B46" s="34">
        <v>1</v>
      </c>
      <c r="C46" s="35">
        <v>9</v>
      </c>
      <c r="D46" s="36">
        <v>1</v>
      </c>
      <c r="E46" s="37" t="s">
        <v>21</v>
      </c>
      <c r="F46" s="38"/>
      <c r="G46" s="38">
        <f>G47+G51+G58</f>
        <v>4534779.96</v>
      </c>
      <c r="H46" s="38">
        <f>H47+H51+H58</f>
        <v>4534779.96</v>
      </c>
      <c r="I46" s="39">
        <f t="shared" si="14"/>
        <v>100</v>
      </c>
    </row>
    <row r="47" spans="1:12" ht="64.3">
      <c r="A47" s="77" t="s">
        <v>33</v>
      </c>
      <c r="B47" s="78">
        <v>1</v>
      </c>
      <c r="C47" s="79">
        <v>9</v>
      </c>
      <c r="D47" s="80">
        <v>1</v>
      </c>
      <c r="E47" s="81">
        <v>10070</v>
      </c>
      <c r="F47" s="82"/>
      <c r="G47" s="82">
        <f>G48+G49+G50</f>
        <v>540936</v>
      </c>
      <c r="H47" s="82">
        <f>H48+H49+H50</f>
        <v>540936</v>
      </c>
      <c r="I47" s="39">
        <f t="shared" si="14"/>
        <v>100</v>
      </c>
      <c r="J47" s="40"/>
      <c r="K47" s="40"/>
      <c r="L47" s="40"/>
    </row>
    <row r="48" spans="1:12" ht="32.15">
      <c r="A48" s="103" t="s">
        <v>5</v>
      </c>
      <c r="B48" s="34">
        <v>1</v>
      </c>
      <c r="C48" s="35">
        <v>9</v>
      </c>
      <c r="D48" s="36">
        <v>1</v>
      </c>
      <c r="E48" s="37">
        <v>10070</v>
      </c>
      <c r="F48" s="57"/>
      <c r="G48" s="57">
        <v>370000</v>
      </c>
      <c r="H48" s="57">
        <v>370000</v>
      </c>
      <c r="I48" s="39">
        <f t="shared" si="14"/>
        <v>100</v>
      </c>
    </row>
    <row r="49" spans="1:12" ht="32.15">
      <c r="A49" s="103" t="s">
        <v>6</v>
      </c>
      <c r="B49" s="34">
        <v>1</v>
      </c>
      <c r="C49" s="35">
        <v>9</v>
      </c>
      <c r="D49" s="36">
        <v>1</v>
      </c>
      <c r="E49" s="37">
        <v>10070</v>
      </c>
      <c r="F49" s="83"/>
      <c r="G49" s="83">
        <v>33000</v>
      </c>
      <c r="H49" s="83">
        <v>33000</v>
      </c>
      <c r="I49" s="39">
        <f t="shared" si="14"/>
        <v>100</v>
      </c>
    </row>
    <row r="50" spans="1:12" ht="32.15">
      <c r="A50" s="103" t="s">
        <v>8</v>
      </c>
      <c r="B50" s="34">
        <v>1</v>
      </c>
      <c r="C50" s="35">
        <v>9</v>
      </c>
      <c r="D50" s="36">
        <v>1</v>
      </c>
      <c r="E50" s="37">
        <v>10070</v>
      </c>
      <c r="F50" s="38"/>
      <c r="G50" s="38">
        <v>137936</v>
      </c>
      <c r="H50" s="38">
        <v>137936</v>
      </c>
      <c r="I50" s="39">
        <f t="shared" si="14"/>
        <v>100</v>
      </c>
    </row>
    <row r="51" spans="1:12" ht="32.15">
      <c r="A51" s="77" t="s">
        <v>37</v>
      </c>
      <c r="B51" s="93" t="s">
        <v>22</v>
      </c>
      <c r="C51" s="94" t="s">
        <v>34</v>
      </c>
      <c r="D51" s="95" t="s">
        <v>22</v>
      </c>
      <c r="E51" s="96" t="s">
        <v>51</v>
      </c>
      <c r="F51" s="97"/>
      <c r="G51" s="97">
        <f>G52+G53+G54+G55+G56+G57</f>
        <v>1561896.96</v>
      </c>
      <c r="H51" s="97">
        <f>H52+H53+H54+H55+H56+H57</f>
        <v>1561896.96</v>
      </c>
      <c r="I51" s="39">
        <f t="shared" si="14"/>
        <v>100</v>
      </c>
      <c r="K51" s="40"/>
      <c r="L51" s="40"/>
    </row>
    <row r="52" spans="1:12" ht="32.15">
      <c r="A52" s="103" t="s">
        <v>2</v>
      </c>
      <c r="B52" s="53" t="s">
        <v>22</v>
      </c>
      <c r="C52" s="54" t="s">
        <v>34</v>
      </c>
      <c r="D52" s="55" t="s">
        <v>22</v>
      </c>
      <c r="E52" s="56" t="s">
        <v>51</v>
      </c>
      <c r="F52" s="57"/>
      <c r="G52" s="57">
        <v>292855.67999999999</v>
      </c>
      <c r="H52" s="57">
        <v>292855.67999999999</v>
      </c>
      <c r="I52" s="39">
        <f t="shared" si="14"/>
        <v>100</v>
      </c>
    </row>
    <row r="53" spans="1:12" ht="32.15">
      <c r="A53" s="103" t="s">
        <v>3</v>
      </c>
      <c r="B53" s="53" t="s">
        <v>22</v>
      </c>
      <c r="C53" s="54" t="s">
        <v>34</v>
      </c>
      <c r="D53" s="55" t="s">
        <v>22</v>
      </c>
      <c r="E53" s="56" t="s">
        <v>51</v>
      </c>
      <c r="F53" s="57"/>
      <c r="G53" s="57">
        <v>195237.12</v>
      </c>
      <c r="H53" s="57">
        <v>195237.12</v>
      </c>
      <c r="I53" s="39">
        <f t="shared" si="14"/>
        <v>100</v>
      </c>
    </row>
    <row r="54" spans="1:12" ht="32.15">
      <c r="A54" s="103" t="s">
        <v>4</v>
      </c>
      <c r="B54" s="53" t="s">
        <v>22</v>
      </c>
      <c r="C54" s="54" t="s">
        <v>34</v>
      </c>
      <c r="D54" s="55" t="s">
        <v>22</v>
      </c>
      <c r="E54" s="56" t="s">
        <v>51</v>
      </c>
      <c r="F54" s="57"/>
      <c r="G54" s="57">
        <v>585711.35999999999</v>
      </c>
      <c r="H54" s="57">
        <v>585711.35999999999</v>
      </c>
      <c r="I54" s="39">
        <f t="shared" si="14"/>
        <v>100</v>
      </c>
    </row>
    <row r="55" spans="1:12" ht="32.15">
      <c r="A55" s="103" t="s">
        <v>5</v>
      </c>
      <c r="B55" s="53" t="s">
        <v>22</v>
      </c>
      <c r="C55" s="54" t="s">
        <v>34</v>
      </c>
      <c r="D55" s="55" t="s">
        <v>22</v>
      </c>
      <c r="E55" s="56" t="s">
        <v>51</v>
      </c>
      <c r="F55" s="57"/>
      <c r="G55" s="57">
        <v>292855.67999999999</v>
      </c>
      <c r="H55" s="57">
        <v>292855.67999999999</v>
      </c>
      <c r="I55" s="39">
        <f t="shared" si="14"/>
        <v>100</v>
      </c>
      <c r="J55" s="44"/>
      <c r="K55" s="44"/>
      <c r="L55" s="44"/>
    </row>
    <row r="56" spans="1:12" ht="32.15">
      <c r="A56" s="103" t="s">
        <v>6</v>
      </c>
      <c r="B56" s="53" t="s">
        <v>22</v>
      </c>
      <c r="C56" s="54" t="s">
        <v>34</v>
      </c>
      <c r="D56" s="55" t="s">
        <v>22</v>
      </c>
      <c r="E56" s="56" t="s">
        <v>51</v>
      </c>
      <c r="F56" s="57"/>
      <c r="G56" s="57">
        <v>97618.559999999998</v>
      </c>
      <c r="H56" s="57">
        <v>97618.559999999998</v>
      </c>
      <c r="I56" s="39">
        <f t="shared" si="14"/>
        <v>100</v>
      </c>
    </row>
    <row r="57" spans="1:12" ht="32.15">
      <c r="A57" s="103" t="s">
        <v>9</v>
      </c>
      <c r="B57" s="53" t="s">
        <v>22</v>
      </c>
      <c r="C57" s="54" t="s">
        <v>34</v>
      </c>
      <c r="D57" s="55" t="s">
        <v>22</v>
      </c>
      <c r="E57" s="56" t="s">
        <v>51</v>
      </c>
      <c r="F57" s="38"/>
      <c r="G57" s="38">
        <v>97618.559999999998</v>
      </c>
      <c r="H57" s="38">
        <v>97618.559999999998</v>
      </c>
      <c r="I57" s="39">
        <f t="shared" si="14"/>
        <v>100</v>
      </c>
    </row>
    <row r="58" spans="1:12" ht="48.25">
      <c r="A58" s="77" t="s">
        <v>36</v>
      </c>
      <c r="B58" s="78">
        <v>1</v>
      </c>
      <c r="C58" s="79">
        <v>9</v>
      </c>
      <c r="D58" s="80">
        <v>1</v>
      </c>
      <c r="E58" s="81">
        <v>10100</v>
      </c>
      <c r="F58" s="82"/>
      <c r="G58" s="82">
        <f>G59+G60+G61+G62+G63+G64+G65+G66</f>
        <v>2431947</v>
      </c>
      <c r="H58" s="82">
        <f>H59+H60+H61+H62+H63+H64+H65+H66</f>
        <v>2431947</v>
      </c>
      <c r="I58" s="39">
        <f t="shared" si="14"/>
        <v>100</v>
      </c>
      <c r="J58" s="40"/>
      <c r="K58" s="40"/>
      <c r="L58" s="40"/>
    </row>
    <row r="59" spans="1:12" ht="32.15">
      <c r="A59" s="103" t="s">
        <v>2</v>
      </c>
      <c r="B59" s="34">
        <v>1</v>
      </c>
      <c r="C59" s="35">
        <v>9</v>
      </c>
      <c r="D59" s="36">
        <v>1</v>
      </c>
      <c r="E59" s="37">
        <v>10100</v>
      </c>
      <c r="F59" s="38"/>
      <c r="G59" s="38">
        <v>110000</v>
      </c>
      <c r="H59" s="38">
        <v>110000</v>
      </c>
      <c r="I59" s="39">
        <f t="shared" si="14"/>
        <v>100</v>
      </c>
    </row>
    <row r="60" spans="1:12" ht="32.15">
      <c r="A60" s="103" t="s">
        <v>3</v>
      </c>
      <c r="B60" s="34">
        <v>1</v>
      </c>
      <c r="C60" s="35">
        <v>9</v>
      </c>
      <c r="D60" s="36">
        <v>1</v>
      </c>
      <c r="E60" s="37">
        <v>10100</v>
      </c>
      <c r="F60" s="38"/>
      <c r="G60" s="38">
        <v>25000</v>
      </c>
      <c r="H60" s="38">
        <v>25000</v>
      </c>
      <c r="I60" s="39">
        <f t="shared" si="14"/>
        <v>100</v>
      </c>
    </row>
    <row r="61" spans="1:12" ht="32.15">
      <c r="A61" s="103" t="s">
        <v>4</v>
      </c>
      <c r="B61" s="34">
        <v>1</v>
      </c>
      <c r="C61" s="35">
        <v>9</v>
      </c>
      <c r="D61" s="36">
        <v>1</v>
      </c>
      <c r="E61" s="37">
        <v>10100</v>
      </c>
      <c r="F61" s="38"/>
      <c r="G61" s="38">
        <v>500000</v>
      </c>
      <c r="H61" s="38">
        <v>500000</v>
      </c>
      <c r="I61" s="39">
        <f t="shared" si="14"/>
        <v>100</v>
      </c>
    </row>
    <row r="62" spans="1:12" ht="32.15">
      <c r="A62" s="103" t="s">
        <v>5</v>
      </c>
      <c r="B62" s="34">
        <v>1</v>
      </c>
      <c r="C62" s="35">
        <v>9</v>
      </c>
      <c r="D62" s="36">
        <v>1</v>
      </c>
      <c r="E62" s="37">
        <v>10100</v>
      </c>
      <c r="F62" s="38"/>
      <c r="G62" s="38">
        <v>255000</v>
      </c>
      <c r="H62" s="38">
        <v>255000</v>
      </c>
      <c r="I62" s="39">
        <f t="shared" si="14"/>
        <v>100</v>
      </c>
    </row>
    <row r="63" spans="1:12" ht="32.15">
      <c r="A63" s="103" t="s">
        <v>6</v>
      </c>
      <c r="B63" s="34">
        <v>1</v>
      </c>
      <c r="C63" s="35">
        <v>9</v>
      </c>
      <c r="D63" s="36">
        <v>1</v>
      </c>
      <c r="E63" s="37">
        <v>10100</v>
      </c>
      <c r="F63" s="38"/>
      <c r="G63" s="38">
        <v>420000</v>
      </c>
      <c r="H63" s="38">
        <v>420000</v>
      </c>
      <c r="I63" s="39">
        <f t="shared" si="14"/>
        <v>100</v>
      </c>
    </row>
    <row r="64" spans="1:12" ht="32.15">
      <c r="A64" s="103" t="s">
        <v>7</v>
      </c>
      <c r="B64" s="34">
        <v>1</v>
      </c>
      <c r="C64" s="35">
        <v>9</v>
      </c>
      <c r="D64" s="36">
        <v>1</v>
      </c>
      <c r="E64" s="37">
        <v>10100</v>
      </c>
      <c r="F64" s="38"/>
      <c r="G64" s="38">
        <v>341947</v>
      </c>
      <c r="H64" s="38">
        <v>341947</v>
      </c>
      <c r="I64" s="39">
        <f t="shared" si="14"/>
        <v>100</v>
      </c>
    </row>
    <row r="65" spans="1:10" ht="32.15">
      <c r="A65" s="103" t="s">
        <v>8</v>
      </c>
      <c r="B65" s="34">
        <v>1</v>
      </c>
      <c r="C65" s="35">
        <v>9</v>
      </c>
      <c r="D65" s="36">
        <v>1</v>
      </c>
      <c r="E65" s="37">
        <v>10100</v>
      </c>
      <c r="F65" s="38"/>
      <c r="G65" s="38">
        <v>400000</v>
      </c>
      <c r="H65" s="38">
        <v>400000</v>
      </c>
      <c r="I65" s="39">
        <f t="shared" si="14"/>
        <v>100</v>
      </c>
    </row>
    <row r="66" spans="1:10" ht="32.15">
      <c r="A66" s="103" t="s">
        <v>9</v>
      </c>
      <c r="B66" s="34">
        <v>1</v>
      </c>
      <c r="C66" s="35">
        <v>9</v>
      </c>
      <c r="D66" s="36">
        <v>1</v>
      </c>
      <c r="E66" s="37">
        <v>10100</v>
      </c>
      <c r="F66" s="38"/>
      <c r="G66" s="38">
        <v>380000</v>
      </c>
      <c r="H66" s="38">
        <v>380000</v>
      </c>
      <c r="I66" s="39">
        <f t="shared" si="14"/>
        <v>100</v>
      </c>
    </row>
    <row r="67" spans="1:10">
      <c r="A67" s="65" t="s">
        <v>23</v>
      </c>
      <c r="B67" s="66">
        <v>99</v>
      </c>
      <c r="C67" s="67">
        <v>0</v>
      </c>
      <c r="D67" s="68">
        <v>0</v>
      </c>
      <c r="E67" s="119" t="s">
        <v>21</v>
      </c>
      <c r="F67" s="70"/>
      <c r="G67" s="70">
        <f>G68</f>
        <v>537400</v>
      </c>
      <c r="H67" s="70">
        <f>H68</f>
        <v>537400</v>
      </c>
      <c r="I67" s="39">
        <f t="shared" si="14"/>
        <v>100</v>
      </c>
    </row>
    <row r="68" spans="1:10" ht="32.15">
      <c r="A68" s="71" t="s">
        <v>52</v>
      </c>
      <c r="B68" s="72">
        <v>99</v>
      </c>
      <c r="C68" s="73">
        <v>1</v>
      </c>
      <c r="D68" s="74">
        <v>0</v>
      </c>
      <c r="E68" s="120" t="s">
        <v>21</v>
      </c>
      <c r="F68" s="76"/>
      <c r="G68" s="76">
        <f>G69</f>
        <v>537400</v>
      </c>
      <c r="H68" s="76">
        <f>H69</f>
        <v>537400</v>
      </c>
      <c r="I68" s="39">
        <f t="shared" si="14"/>
        <v>100</v>
      </c>
    </row>
    <row r="69" spans="1:10">
      <c r="A69" s="33" t="s">
        <v>53</v>
      </c>
      <c r="B69" s="34">
        <v>99</v>
      </c>
      <c r="C69" s="35">
        <v>1</v>
      </c>
      <c r="D69" s="36">
        <v>1</v>
      </c>
      <c r="E69" s="118" t="s">
        <v>21</v>
      </c>
      <c r="F69" s="38"/>
      <c r="G69" s="38">
        <f>G70</f>
        <v>537400</v>
      </c>
      <c r="H69" s="38">
        <f>H70</f>
        <v>537400</v>
      </c>
      <c r="I69" s="39">
        <f t="shared" si="14"/>
        <v>100</v>
      </c>
    </row>
    <row r="70" spans="1:10" ht="48.25">
      <c r="A70" s="77" t="s">
        <v>38</v>
      </c>
      <c r="B70" s="78">
        <v>99</v>
      </c>
      <c r="C70" s="79">
        <v>1</v>
      </c>
      <c r="D70" s="80">
        <v>1</v>
      </c>
      <c r="E70" s="81">
        <v>79970</v>
      </c>
      <c r="F70" s="82"/>
      <c r="G70" s="82">
        <f>G71+G72+G73+G74+G75+G76+G77+G78</f>
        <v>537400</v>
      </c>
      <c r="H70" s="82">
        <f>H71+H72+H73+H74+H75+H76+H77+H78</f>
        <v>537400</v>
      </c>
      <c r="I70" s="39">
        <f t="shared" si="14"/>
        <v>100</v>
      </c>
    </row>
    <row r="71" spans="1:10" ht="32.15">
      <c r="A71" s="103" t="s">
        <v>2</v>
      </c>
      <c r="B71" s="34">
        <v>99</v>
      </c>
      <c r="C71" s="35">
        <v>1</v>
      </c>
      <c r="D71" s="36">
        <v>1</v>
      </c>
      <c r="E71" s="37">
        <v>79970</v>
      </c>
      <c r="F71" s="38"/>
      <c r="G71" s="38">
        <v>95000</v>
      </c>
      <c r="H71" s="38">
        <v>95000</v>
      </c>
      <c r="I71" s="39">
        <f t="shared" si="14"/>
        <v>100</v>
      </c>
    </row>
    <row r="72" spans="1:10" ht="32.15">
      <c r="A72" s="103" t="s">
        <v>3</v>
      </c>
      <c r="B72" s="34">
        <v>99</v>
      </c>
      <c r="C72" s="35">
        <v>1</v>
      </c>
      <c r="D72" s="36">
        <v>1</v>
      </c>
      <c r="E72" s="37">
        <v>79970</v>
      </c>
      <c r="F72" s="38"/>
      <c r="G72" s="38">
        <v>262400</v>
      </c>
      <c r="H72" s="38">
        <v>262400</v>
      </c>
      <c r="I72" s="39">
        <f t="shared" si="14"/>
        <v>100</v>
      </c>
    </row>
    <row r="73" spans="1:10" ht="32.15">
      <c r="A73" s="103" t="s">
        <v>4</v>
      </c>
      <c r="B73" s="34">
        <v>99</v>
      </c>
      <c r="C73" s="35">
        <v>1</v>
      </c>
      <c r="D73" s="36">
        <v>1</v>
      </c>
      <c r="E73" s="37">
        <v>79970</v>
      </c>
      <c r="F73" s="38"/>
      <c r="G73" s="38">
        <v>30000</v>
      </c>
      <c r="H73" s="38">
        <v>30000</v>
      </c>
      <c r="I73" s="39">
        <f t="shared" si="14"/>
        <v>100</v>
      </c>
    </row>
    <row r="74" spans="1:10" ht="32.15">
      <c r="A74" s="103" t="s">
        <v>5</v>
      </c>
      <c r="B74" s="34">
        <v>99</v>
      </c>
      <c r="C74" s="35">
        <v>1</v>
      </c>
      <c r="D74" s="36">
        <v>1</v>
      </c>
      <c r="E74" s="37">
        <v>79970</v>
      </c>
      <c r="F74" s="38"/>
      <c r="G74" s="38">
        <v>30000</v>
      </c>
      <c r="H74" s="38">
        <v>30000</v>
      </c>
      <c r="I74" s="39">
        <f t="shared" si="14"/>
        <v>100</v>
      </c>
    </row>
    <row r="75" spans="1:10" ht="32.15">
      <c r="A75" s="103" t="s">
        <v>6</v>
      </c>
      <c r="B75" s="34">
        <v>99</v>
      </c>
      <c r="C75" s="35">
        <v>1</v>
      </c>
      <c r="D75" s="36">
        <v>1</v>
      </c>
      <c r="E75" s="37">
        <v>79970</v>
      </c>
      <c r="F75" s="38"/>
      <c r="G75" s="38">
        <v>30000</v>
      </c>
      <c r="H75" s="38">
        <v>30000</v>
      </c>
      <c r="I75" s="39">
        <f t="shared" si="14"/>
        <v>100</v>
      </c>
    </row>
    <row r="76" spans="1:10" ht="32.15">
      <c r="A76" s="103" t="s">
        <v>7</v>
      </c>
      <c r="B76" s="34">
        <v>99</v>
      </c>
      <c r="C76" s="35">
        <v>1</v>
      </c>
      <c r="D76" s="36">
        <v>1</v>
      </c>
      <c r="E76" s="37">
        <v>79970</v>
      </c>
      <c r="F76" s="38"/>
      <c r="G76" s="38">
        <v>30000</v>
      </c>
      <c r="H76" s="38">
        <v>30000</v>
      </c>
      <c r="I76" s="39">
        <f t="shared" si="14"/>
        <v>100</v>
      </c>
    </row>
    <row r="77" spans="1:10" ht="32.15">
      <c r="A77" s="103" t="s">
        <v>8</v>
      </c>
      <c r="B77" s="34">
        <v>99</v>
      </c>
      <c r="C77" s="35">
        <v>1</v>
      </c>
      <c r="D77" s="36">
        <v>1</v>
      </c>
      <c r="E77" s="37">
        <v>79970</v>
      </c>
      <c r="F77" s="38"/>
      <c r="G77" s="38">
        <v>30000</v>
      </c>
      <c r="H77" s="38">
        <v>30000</v>
      </c>
      <c r="I77" s="39">
        <f t="shared" si="14"/>
        <v>100</v>
      </c>
    </row>
    <row r="78" spans="1:10" ht="32.15">
      <c r="A78" s="122" t="s">
        <v>9</v>
      </c>
      <c r="B78" s="48">
        <v>99</v>
      </c>
      <c r="C78" s="49">
        <v>1</v>
      </c>
      <c r="D78" s="50">
        <v>1</v>
      </c>
      <c r="E78" s="51">
        <v>79970</v>
      </c>
      <c r="F78" s="52"/>
      <c r="G78" s="45">
        <v>30000</v>
      </c>
      <c r="H78" s="45">
        <v>30000</v>
      </c>
      <c r="I78" s="39">
        <f t="shared" si="14"/>
        <v>100</v>
      </c>
    </row>
    <row r="79" spans="1:10" ht="16.100000000000001" customHeight="1">
      <c r="A79" s="110" t="s">
        <v>40</v>
      </c>
      <c r="B79" s="110"/>
      <c r="C79" s="110"/>
      <c r="D79" s="110"/>
      <c r="E79" s="110"/>
      <c r="F79" s="110"/>
      <c r="G79" s="110"/>
      <c r="H79" s="110"/>
      <c r="I79" s="110"/>
      <c r="J79" s="111"/>
    </row>
    <row r="80" spans="1:10">
      <c r="A80" s="112" t="s">
        <v>55</v>
      </c>
      <c r="B80" s="112"/>
      <c r="C80" s="112"/>
      <c r="D80" s="112"/>
      <c r="E80" s="112"/>
      <c r="F80" s="112"/>
      <c r="G80" s="112"/>
      <c r="H80" s="112"/>
      <c r="I80" s="112"/>
    </row>
  </sheetData>
  <autoFilter ref="A30:P30"/>
  <mergeCells count="5">
    <mergeCell ref="A1:I2"/>
    <mergeCell ref="B4:E4"/>
    <mergeCell ref="A80:I80"/>
    <mergeCell ref="B5:E5"/>
    <mergeCell ref="A79:J79"/>
  </mergeCells>
  <printOptions horizontalCentered="1"/>
  <pageMargins left="0.23622047244094491" right="0.23622047244094491" top="0.39370078740157483" bottom="0.39370078740157483" header="0.23622047244094491" footer="0.23622047244094491"/>
  <pageSetup paperSize="9" scale="71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90" zoomScaleNormal="90" workbookViewId="0">
      <pane ySplit="7" topLeftCell="A11" activePane="bottomLeft" state="frozen"/>
      <selection pane="bottomLeft" activeCell="H7" sqref="H7"/>
    </sheetView>
  </sheetViews>
  <sheetFormatPr defaultRowHeight="14.8"/>
  <cols>
    <col min="1" max="1" width="29.33203125" customWidth="1"/>
    <col min="2" max="2" width="10.88671875" customWidth="1"/>
    <col min="3" max="3" width="11.21875" customWidth="1"/>
    <col min="4" max="4" width="12.21875" customWidth="1"/>
    <col min="5" max="5" width="11.6640625" customWidth="1"/>
    <col min="6" max="6" width="11.5546875" customWidth="1"/>
    <col min="7" max="7" width="11.77734375" customWidth="1"/>
    <col min="8" max="8" width="11.21875" customWidth="1"/>
    <col min="9" max="9" width="11.88671875" customWidth="1"/>
    <col min="10" max="10" width="11.109375" customWidth="1"/>
    <col min="11" max="11" width="11.33203125" customWidth="1"/>
    <col min="12" max="12" width="10.5546875" customWidth="1"/>
    <col min="13" max="13" width="12" customWidth="1"/>
  </cols>
  <sheetData>
    <row r="1" spans="1:13" ht="45.65" customHeight="1">
      <c r="A1" s="116" t="s">
        <v>56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ht="15.75" customHeight="1">
      <c r="A2" s="1"/>
      <c r="B2" s="1"/>
      <c r="C2" s="1"/>
      <c r="D2" s="1"/>
      <c r="E2" s="1"/>
      <c r="F2" s="1"/>
      <c r="G2" s="1"/>
      <c r="H2" s="2"/>
      <c r="I2" s="2"/>
      <c r="J2" s="2"/>
      <c r="K2" s="1"/>
      <c r="L2" s="1"/>
      <c r="M2" s="1"/>
    </row>
    <row r="3" spans="1:13" ht="14.95" customHeight="1">
      <c r="A3" s="117" t="s">
        <v>0</v>
      </c>
      <c r="B3" s="117" t="s">
        <v>12</v>
      </c>
      <c r="C3" s="117"/>
      <c r="D3" s="117"/>
      <c r="E3" s="117" t="s">
        <v>13</v>
      </c>
      <c r="F3" s="117"/>
      <c r="G3" s="117"/>
      <c r="H3" s="117" t="s">
        <v>14</v>
      </c>
      <c r="I3" s="117"/>
      <c r="J3" s="117"/>
      <c r="K3" s="117" t="s">
        <v>1</v>
      </c>
      <c r="L3" s="117"/>
      <c r="M3" s="117"/>
    </row>
    <row r="4" spans="1:13" ht="14.95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</row>
    <row r="5" spans="1:13" ht="36.65" customHeight="1">
      <c r="A5" s="117"/>
      <c r="B5" s="117" t="s">
        <v>26</v>
      </c>
      <c r="C5" s="117" t="s">
        <v>27</v>
      </c>
      <c r="D5" s="117" t="s">
        <v>10</v>
      </c>
      <c r="E5" s="117" t="s">
        <v>26</v>
      </c>
      <c r="F5" s="117" t="s">
        <v>27</v>
      </c>
      <c r="G5" s="117" t="s">
        <v>10</v>
      </c>
      <c r="H5" s="117" t="s">
        <v>26</v>
      </c>
      <c r="I5" s="117" t="s">
        <v>27</v>
      </c>
      <c r="J5" s="117" t="s">
        <v>10</v>
      </c>
      <c r="K5" s="117" t="s">
        <v>26</v>
      </c>
      <c r="L5" s="117" t="s">
        <v>27</v>
      </c>
      <c r="M5" s="117" t="s">
        <v>10</v>
      </c>
    </row>
    <row r="6" spans="1:13" ht="14.95" customHeight="1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</row>
    <row r="7" spans="1:13" ht="14.9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ht="30.9">
      <c r="A8" s="4" t="s">
        <v>2</v>
      </c>
      <c r="B8" s="5">
        <v>2639115.2599999998</v>
      </c>
      <c r="C8" s="5">
        <v>2639115.2599999998</v>
      </c>
      <c r="D8" s="5">
        <v>2639115.2599999998</v>
      </c>
      <c r="E8" s="5"/>
      <c r="F8" s="5"/>
      <c r="G8" s="5"/>
      <c r="H8" s="5"/>
      <c r="I8" s="5">
        <v>503361.68</v>
      </c>
      <c r="J8" s="5">
        <v>503361.68</v>
      </c>
      <c r="K8" s="5">
        <f>B8</f>
        <v>2639115.2599999998</v>
      </c>
      <c r="L8" s="5">
        <f>C8+F8+I8</f>
        <v>3142476.94</v>
      </c>
      <c r="M8" s="5">
        <f>L8</f>
        <v>3142476.94</v>
      </c>
    </row>
    <row r="9" spans="1:13" ht="36" customHeight="1">
      <c r="A9" s="4" t="s">
        <v>3</v>
      </c>
      <c r="B9" s="5">
        <v>1153610.5</v>
      </c>
      <c r="C9" s="5">
        <v>1153610.5</v>
      </c>
      <c r="D9" s="5">
        <v>1153610.5</v>
      </c>
      <c r="E9" s="5"/>
      <c r="F9" s="5">
        <v>227031.63</v>
      </c>
      <c r="G9" s="5">
        <v>227031.63</v>
      </c>
      <c r="H9" s="5"/>
      <c r="I9" s="5">
        <v>483590.12</v>
      </c>
      <c r="J9" s="5">
        <v>483590.12</v>
      </c>
      <c r="K9" s="5">
        <f t="shared" ref="K9:K15" si="0">B9</f>
        <v>1153610.5</v>
      </c>
      <c r="L9" s="5">
        <f t="shared" ref="L9:L15" si="1">C9+F9+I9</f>
        <v>1864232.25</v>
      </c>
      <c r="M9" s="5">
        <f t="shared" ref="M9:M15" si="2">L9</f>
        <v>1864232.25</v>
      </c>
    </row>
    <row r="10" spans="1:13" ht="40.5" customHeight="1">
      <c r="A10" s="4" t="s">
        <v>4</v>
      </c>
      <c r="B10" s="5">
        <v>3935806.68</v>
      </c>
      <c r="C10" s="5">
        <v>3935806.68</v>
      </c>
      <c r="D10" s="5">
        <v>3935806.68</v>
      </c>
      <c r="E10" s="5"/>
      <c r="F10" s="5"/>
      <c r="G10" s="5"/>
      <c r="H10" s="5"/>
      <c r="I10" s="5">
        <v>1127633.3600000001</v>
      </c>
      <c r="J10" s="5">
        <v>1127633.3600000001</v>
      </c>
      <c r="K10" s="5">
        <f t="shared" si="0"/>
        <v>3935806.68</v>
      </c>
      <c r="L10" s="5">
        <f t="shared" si="1"/>
        <v>5063440.04</v>
      </c>
      <c r="M10" s="5">
        <f t="shared" si="2"/>
        <v>5063440.04</v>
      </c>
    </row>
    <row r="11" spans="1:13" ht="40.5" customHeight="1">
      <c r="A11" s="4" t="s">
        <v>5</v>
      </c>
      <c r="B11" s="5">
        <v>1001451.04</v>
      </c>
      <c r="C11" s="5">
        <v>1001451.04</v>
      </c>
      <c r="D11" s="5">
        <v>1001451.04</v>
      </c>
      <c r="E11" s="5"/>
      <c r="F11" s="5">
        <v>337954</v>
      </c>
      <c r="G11" s="5">
        <v>337954</v>
      </c>
      <c r="H11" s="5"/>
      <c r="I11" s="5">
        <v>948622.68</v>
      </c>
      <c r="J11" s="5">
        <v>948622.68</v>
      </c>
      <c r="K11" s="5">
        <f t="shared" si="0"/>
        <v>1001451.04</v>
      </c>
      <c r="L11" s="5">
        <f t="shared" si="1"/>
        <v>2288027.7200000002</v>
      </c>
      <c r="M11" s="5">
        <f t="shared" si="2"/>
        <v>2288027.7200000002</v>
      </c>
    </row>
    <row r="12" spans="1:13" ht="37.450000000000003" customHeight="1">
      <c r="A12" s="4" t="s">
        <v>6</v>
      </c>
      <c r="B12" s="5">
        <v>1160619.6299999999</v>
      </c>
      <c r="C12" s="5">
        <v>1160619.6299999999</v>
      </c>
      <c r="D12" s="5">
        <v>1160619.6299999999</v>
      </c>
      <c r="E12" s="5"/>
      <c r="F12" s="5">
        <v>342241</v>
      </c>
      <c r="G12" s="5">
        <v>342241</v>
      </c>
      <c r="H12" s="5"/>
      <c r="I12" s="5">
        <v>581554.56000000006</v>
      </c>
      <c r="J12" s="5">
        <v>581554.56000000006</v>
      </c>
      <c r="K12" s="5">
        <f t="shared" si="0"/>
        <v>1160619.6299999999</v>
      </c>
      <c r="L12" s="5">
        <f t="shared" si="1"/>
        <v>2084415.19</v>
      </c>
      <c r="M12" s="5">
        <f t="shared" si="2"/>
        <v>2084415.19</v>
      </c>
    </row>
    <row r="13" spans="1:13" ht="37.450000000000003" customHeight="1">
      <c r="A13" s="4" t="s">
        <v>7</v>
      </c>
      <c r="B13" s="5">
        <v>1372713.5</v>
      </c>
      <c r="C13" s="5">
        <v>1372713.5</v>
      </c>
      <c r="D13" s="5">
        <v>1372713.5</v>
      </c>
      <c r="E13" s="5"/>
      <c r="F13" s="5"/>
      <c r="G13" s="5"/>
      <c r="H13" s="5"/>
      <c r="I13" s="5">
        <v>373105</v>
      </c>
      <c r="J13" s="5">
        <v>373105</v>
      </c>
      <c r="K13" s="5">
        <f t="shared" si="0"/>
        <v>1372713.5</v>
      </c>
      <c r="L13" s="5">
        <f t="shared" si="1"/>
        <v>1745818.5</v>
      </c>
      <c r="M13" s="5">
        <f t="shared" si="2"/>
        <v>1745818.5</v>
      </c>
    </row>
    <row r="14" spans="1:13" ht="39.049999999999997" customHeight="1">
      <c r="A14" s="4" t="s">
        <v>8</v>
      </c>
      <c r="B14" s="5">
        <v>1215102.1499999999</v>
      </c>
      <c r="C14" s="5">
        <v>1215102.1499999999</v>
      </c>
      <c r="D14" s="5">
        <v>1215102.1499999999</v>
      </c>
      <c r="E14" s="5"/>
      <c r="F14" s="5">
        <v>432529.63</v>
      </c>
      <c r="G14" s="5">
        <v>432529.63</v>
      </c>
      <c r="H14" s="5"/>
      <c r="I14" s="5">
        <v>568892</v>
      </c>
      <c r="J14" s="5">
        <v>568892</v>
      </c>
      <c r="K14" s="5">
        <f t="shared" si="0"/>
        <v>1215102.1499999999</v>
      </c>
      <c r="L14" s="5">
        <f t="shared" si="1"/>
        <v>2216523.7799999998</v>
      </c>
      <c r="M14" s="5">
        <f t="shared" si="2"/>
        <v>2216523.7799999998</v>
      </c>
    </row>
    <row r="15" spans="1:13" ht="39.049999999999997" customHeight="1">
      <c r="A15" s="4" t="s">
        <v>9</v>
      </c>
      <c r="B15" s="5">
        <v>737546.23999999999</v>
      </c>
      <c r="C15" s="5">
        <v>737546.23999999999</v>
      </c>
      <c r="D15" s="5">
        <v>737546.23999999999</v>
      </c>
      <c r="E15" s="5"/>
      <c r="F15" s="5">
        <v>255384</v>
      </c>
      <c r="G15" s="5">
        <v>255384</v>
      </c>
      <c r="H15" s="5"/>
      <c r="I15" s="5">
        <v>508173.56</v>
      </c>
      <c r="J15" s="5">
        <v>508173.56</v>
      </c>
      <c r="K15" s="5">
        <f t="shared" si="0"/>
        <v>737546.23999999999</v>
      </c>
      <c r="L15" s="5">
        <f t="shared" si="1"/>
        <v>1501103.8</v>
      </c>
      <c r="M15" s="5">
        <f t="shared" si="2"/>
        <v>1501103.8</v>
      </c>
    </row>
    <row r="16" spans="1:13" ht="14.95" customHeight="1">
      <c r="A16" s="6" t="s">
        <v>11</v>
      </c>
      <c r="B16" s="7">
        <f>SUM(B8:B15)</f>
        <v>13215965</v>
      </c>
      <c r="C16" s="7">
        <f t="shared" ref="C16:D16" si="3">SUM(C8:C15)</f>
        <v>13215965</v>
      </c>
      <c r="D16" s="7">
        <f t="shared" si="3"/>
        <v>13215965</v>
      </c>
      <c r="E16" s="7"/>
      <c r="F16" s="7">
        <f>SUM(F8:F15)</f>
        <v>1595140.26</v>
      </c>
      <c r="G16" s="7">
        <f>SUM(G8:G15)</f>
        <v>1595140.26</v>
      </c>
      <c r="H16" s="7"/>
      <c r="I16" s="7">
        <f>SUM(I8:I15)</f>
        <v>5094932.96</v>
      </c>
      <c r="J16" s="7">
        <f>SUM(J8:J15)</f>
        <v>5094932.96</v>
      </c>
      <c r="K16" s="7">
        <f>SUM(K8:K15)</f>
        <v>13215965</v>
      </c>
      <c r="L16" s="7">
        <f>SUM(L8:L15)</f>
        <v>19906038.220000003</v>
      </c>
      <c r="M16" s="7">
        <f>SUM(M8:M15)</f>
        <v>19906038.220000003</v>
      </c>
    </row>
    <row r="17" spans="1:13" ht="14.95" customHeight="1"/>
    <row r="18" spans="1:13" s="10" customFormat="1" ht="14.95" customHeight="1">
      <c r="A18" s="115" t="s">
        <v>40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</row>
    <row r="19" spans="1:13" s="8" customFormat="1" ht="14.95" customHeight="1">
      <c r="A19" s="115" t="s">
        <v>54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</row>
    <row r="20" spans="1:13">
      <c r="I20" s="9"/>
      <c r="J20" s="9"/>
    </row>
    <row r="21" spans="1:13">
      <c r="B21" s="9"/>
      <c r="C21" s="10"/>
      <c r="D21" s="10"/>
      <c r="F21" s="10"/>
      <c r="G21" s="10"/>
      <c r="I21" s="10"/>
      <c r="J21" s="10"/>
    </row>
    <row r="22" spans="1:13">
      <c r="C22" s="10"/>
      <c r="D22" s="10"/>
      <c r="E22" s="10"/>
      <c r="F22" s="10"/>
      <c r="G22" s="10"/>
      <c r="H22" s="10"/>
      <c r="I22" s="10"/>
      <c r="J22" s="10"/>
    </row>
    <row r="23" spans="1:13">
      <c r="C23" s="10"/>
      <c r="D23" s="10"/>
      <c r="E23" s="10"/>
      <c r="F23" s="10"/>
      <c r="G23" s="10"/>
      <c r="H23" s="10"/>
      <c r="I23" s="10"/>
      <c r="J23" s="10"/>
    </row>
    <row r="24" spans="1:13">
      <c r="K24" s="10"/>
      <c r="L24" s="10"/>
      <c r="M24" s="10"/>
    </row>
    <row r="25" spans="1:13">
      <c r="K25" s="8"/>
      <c r="L25" s="8"/>
      <c r="M25" s="8"/>
    </row>
  </sheetData>
  <mergeCells count="20">
    <mergeCell ref="L5:L6"/>
    <mergeCell ref="M5:M6"/>
    <mergeCell ref="H5:H6"/>
    <mergeCell ref="I5:I6"/>
    <mergeCell ref="J5:J6"/>
    <mergeCell ref="K5:K6"/>
    <mergeCell ref="A18:M18"/>
    <mergeCell ref="A19:M19"/>
    <mergeCell ref="A1:M1"/>
    <mergeCell ref="A3:A6"/>
    <mergeCell ref="B3:D4"/>
    <mergeCell ref="E3:G4"/>
    <mergeCell ref="H3:J4"/>
    <mergeCell ref="K3:M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СВОД</vt:lpstr>
      <vt:lpstr>СВОД ПО ФОРМАМ МБТ И НАПРАВ</vt:lpstr>
      <vt:lpstr>СВОД ПО МО В РАЗРЕЗЕ ФОРМ МБТ</vt:lpstr>
      <vt:lpstr>СВОД!Заголовки_для_печати</vt:lpstr>
      <vt:lpstr>'СВОД ПО ФОРМАМ МБТ И НАПРАВ'!Заголовки_для_печати</vt:lpstr>
      <vt:lpstr>СВОД!Область_печати</vt:lpstr>
      <vt:lpstr>'СВОД ПО ФОРМАМ МБТ И НАПРАВ'!Область_печати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2025-03-14T04:18:31Z</cp:lastPrinted>
  <dcterms:created xsi:type="dcterms:W3CDTF">2021-04-12T14:52:46Z</dcterms:created>
  <dcterms:modified xsi:type="dcterms:W3CDTF">2025-03-14T04:55:38Z</dcterms:modified>
</cp:coreProperties>
</file>