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380" yWindow="960" windowWidth="15180" windowHeight="12735" tabRatio="544"/>
  </bookViews>
  <sheets>
    <sheet name="2024 год" sheetId="10" r:id="rId1"/>
  </sheets>
  <definedNames>
    <definedName name="_xlnm.Print_Area" localSheetId="0">'2024 год'!$A$1:$S$114</definedName>
  </definedNames>
  <calcPr calcId="124519"/>
</workbook>
</file>

<file path=xl/calcChain.xml><?xml version="1.0" encoding="utf-8"?>
<calcChain xmlns="http://schemas.openxmlformats.org/spreadsheetml/2006/main">
  <c r="I82" i="10"/>
  <c r="H82"/>
  <c r="I81"/>
  <c r="H81"/>
  <c r="H12"/>
  <c r="I64" l="1"/>
  <c r="H63"/>
  <c r="I71"/>
  <c r="H71" s="1"/>
  <c r="I40"/>
  <c r="I39"/>
  <c r="H39" s="1"/>
  <c r="H36" s="1"/>
  <c r="I37"/>
  <c r="I56"/>
  <c r="H56"/>
  <c r="I36" l="1"/>
  <c r="I35" s="1"/>
  <c r="I91" l="1"/>
  <c r="I90"/>
  <c r="I101" l="1"/>
  <c r="H101"/>
  <c r="I63"/>
  <c r="I68"/>
  <c r="H68" s="1"/>
  <c r="I53" l="1"/>
  <c r="H53"/>
  <c r="I16"/>
  <c r="H16" s="1"/>
  <c r="I15" l="1"/>
  <c r="H15" s="1"/>
  <c r="I32"/>
  <c r="H32"/>
  <c r="I13" l="1"/>
  <c r="I12"/>
  <c r="I59"/>
  <c r="H59"/>
  <c r="H51"/>
  <c r="H52"/>
  <c r="H43"/>
  <c r="H42"/>
  <c r="H41" s="1"/>
  <c r="H21"/>
  <c r="I76"/>
  <c r="H76" s="1"/>
  <c r="I75"/>
  <c r="H75" s="1"/>
  <c r="I77"/>
  <c r="H77" s="1"/>
  <c r="I11" l="1"/>
  <c r="H11" s="1"/>
  <c r="I74"/>
  <c r="H74" s="1"/>
  <c r="I29" l="1"/>
  <c r="H67"/>
  <c r="H66"/>
  <c r="I65"/>
  <c r="H48"/>
  <c r="H100"/>
  <c r="I98"/>
  <c r="H97"/>
  <c r="H96"/>
  <c r="I95"/>
  <c r="H95" s="1"/>
  <c r="H94"/>
  <c r="H93"/>
  <c r="I92"/>
  <c r="H91"/>
  <c r="I87"/>
  <c r="I50"/>
  <c r="H49"/>
  <c r="I47"/>
  <c r="H46"/>
  <c r="H45"/>
  <c r="I44"/>
  <c r="I41"/>
  <c r="H28"/>
  <c r="H27"/>
  <c r="I26"/>
  <c r="H25"/>
  <c r="H24"/>
  <c r="I23"/>
  <c r="H22"/>
  <c r="I20"/>
  <c r="H19"/>
  <c r="H18"/>
  <c r="I17"/>
  <c r="H13" l="1"/>
  <c r="I38"/>
  <c r="I14"/>
  <c r="H14" s="1"/>
  <c r="H47"/>
  <c r="H17"/>
  <c r="H26"/>
  <c r="H44"/>
  <c r="H92"/>
  <c r="H50"/>
  <c r="H40"/>
  <c r="H37" s="1"/>
  <c r="H35" s="1"/>
  <c r="H23"/>
  <c r="H29"/>
  <c r="H98"/>
  <c r="H90"/>
  <c r="H65"/>
  <c r="H20"/>
  <c r="I88"/>
  <c r="I89"/>
  <c r="H64"/>
  <c r="H62" s="1"/>
  <c r="I62"/>
  <c r="I105"/>
  <c r="H87"/>
  <c r="H38" l="1"/>
  <c r="H89"/>
  <c r="I106"/>
  <c r="H106" s="1"/>
  <c r="H88"/>
  <c r="I80"/>
  <c r="I86"/>
  <c r="I104"/>
  <c r="H105"/>
  <c r="H80" l="1"/>
  <c r="H86"/>
  <c r="H104"/>
</calcChain>
</file>

<file path=xl/sharedStrings.xml><?xml version="1.0" encoding="utf-8"?>
<sst xmlns="http://schemas.openxmlformats.org/spreadsheetml/2006/main" count="356" uniqueCount="124">
  <si>
    <t xml:space="preserve">Наименование показателя </t>
  </si>
  <si>
    <t>Срок реализации</t>
  </si>
  <si>
    <t>Финансовое обеспечение</t>
  </si>
  <si>
    <t>Источник</t>
  </si>
  <si>
    <t>Всего</t>
  </si>
  <si>
    <t>Целевые индикаторы реализации мероприятия (группы мероприятий) муниципальной программы</t>
  </si>
  <si>
    <t>Значение</t>
  </si>
  <si>
    <t>Единица измере-ния</t>
  </si>
  <si>
    <t>с (год)</t>
  </si>
  <si>
    <t>по (год)</t>
  </si>
  <si>
    <t>2. Поступлений целевого характера из областного бюджета</t>
  </si>
  <si>
    <t>%</t>
  </si>
  <si>
    <t>Наименование</t>
  </si>
  <si>
    <t>Всего, из них расходы за счет:</t>
  </si>
  <si>
    <t>ед.</t>
  </si>
  <si>
    <t>Х</t>
  </si>
  <si>
    <t>ед</t>
  </si>
  <si>
    <t>Итого по подпрограмме 2 муниципальной программы</t>
  </si>
  <si>
    <t>Итого по подпрограмме 3 муниципальной программы</t>
  </si>
  <si>
    <r>
      <rPr>
        <b/>
        <sz val="10"/>
        <rFont val="Times New Roman"/>
        <family val="1"/>
        <charset val="204"/>
      </rPr>
      <t xml:space="preserve">Основное мероприятие 1:
</t>
    </r>
    <r>
      <rPr>
        <sz val="10"/>
        <rFont val="Times New Roman"/>
        <family val="1"/>
        <charset val="204"/>
      </rPr>
      <t xml:space="preserve">Приведение учреждений культуры в соответствие с современными требованиями к качеству и утвержденными нормативами ресурсного обеспечения предоставляемых услуг
</t>
    </r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</si>
  <si>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
Текущий ремонт объектов культуры</t>
    </r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</si>
  <si>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
Материально-техническое оснащение объектов культуры</t>
    </r>
  </si>
  <si>
    <r>
      <rPr>
        <b/>
        <sz val="10"/>
        <rFont val="Times New Roman"/>
        <family val="1"/>
        <charset val="204"/>
      </rPr>
      <t>Основное мероприятие 2:</t>
    </r>
    <r>
      <rPr>
        <sz val="10"/>
        <rFont val="Times New Roman"/>
        <family val="1"/>
        <charset val="204"/>
      </rPr>
      <t xml:space="preserve">
Сохранение, развитие и популяризация традиционных культур, самодеятельного художественного творчества, библиотечного дела и развитие кадрового потенциала отрасли культуры 
</t>
    </r>
  </si>
  <si>
    <r>
      <rPr>
        <b/>
        <sz val="10"/>
        <rFont val="Times New Roman"/>
        <family val="1"/>
        <charset val="204"/>
      </rPr>
      <t>Задача 1 подпрограммы 3 муниципальной программы:</t>
    </r>
    <r>
      <rPr>
        <sz val="10"/>
        <rFont val="Times New Roman"/>
        <family val="1"/>
        <charset val="204"/>
      </rPr>
      <t xml:space="preserve">
Сохранение, развитие и рациональное использование историко-культурного потенциала Большеуковского района
</t>
    </r>
  </si>
  <si>
    <r>
      <rPr>
        <b/>
        <sz val="10"/>
        <rFont val="Times New Roman"/>
        <family val="1"/>
        <charset val="204"/>
      </rPr>
      <t>Основное мероприятие 1:</t>
    </r>
    <r>
      <rPr>
        <sz val="10"/>
        <rFont val="Times New Roman"/>
        <family val="1"/>
        <charset val="204"/>
      </rPr>
      <t xml:space="preserve">
Создание оптимальных условий для развития туризма на территории района, формирование инвестиционной привлекательности района и благоприятного инвестиционного климата,  базы  туристического маршрута</t>
    </r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</si>
  <si>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
Реконструкция объектов историко-культурного наследия</t>
    </r>
  </si>
  <si>
    <t>3</t>
  </si>
  <si>
    <t xml:space="preserve">Количество объектов культурного наследия переданных для использования в туристической деятельности </t>
  </si>
  <si>
    <t>-</t>
  </si>
  <si>
    <t>Количество  объектов учреждений культуры в отношении которых произведен капитальный ремонт</t>
  </si>
  <si>
    <t>Количество  объектов учреждений культуры в отношении которых произведен текущий ремонт</t>
  </si>
  <si>
    <t>Количество  учреждений культуры, укрепивших материально-техническую базу</t>
  </si>
  <si>
    <t>Доля детей в возрасте от 6-18 лет, получающих услуги по дополнительному образованию в сфере культуры</t>
  </si>
  <si>
    <r>
      <rPr>
        <b/>
        <sz val="10"/>
        <rFont val="Times New Roman"/>
        <family val="1"/>
        <charset val="204"/>
      </rPr>
      <t>Задача 1 подпрограммы 2 муниципальной программы:</t>
    </r>
    <r>
      <rPr>
        <sz val="10"/>
        <rFont val="Times New Roman"/>
        <family val="1"/>
        <charset val="204"/>
      </rPr>
      <t xml:space="preserve">
Создание благоприятных условий для развития культуры и искусства Большеуковского муниципального района</t>
    </r>
  </si>
  <si>
    <t>Качество предоставляемой  налоговой, бухгалтерской и финансовой отчетности</t>
  </si>
  <si>
    <t>Комитет по культуре и искусству Администрации Большеуковского муниципального района</t>
  </si>
  <si>
    <t>Количество реконструируемых объектов</t>
  </si>
  <si>
    <t>Количество экспозиций выставок</t>
  </si>
  <si>
    <t>Количество библиотек, обеспеченных широкополосным доступом к сети "Интернет"</t>
  </si>
  <si>
    <r>
      <t xml:space="preserve">Задача 3 муниципальной программы:
</t>
    </r>
    <r>
      <rPr>
        <sz val="10"/>
        <rFont val="Times New Roman"/>
        <family val="1"/>
        <charset val="204"/>
      </rPr>
      <t>Создание в Большеуковском муниципальном районе современного туристического центра на базе муниципального бюджетного учреждения "Историко-культурный музей-заповедник "Московско-Сибирский тракт"</t>
    </r>
  </si>
  <si>
    <r>
      <rPr>
        <b/>
        <sz val="10"/>
        <rFont val="Times New Roman"/>
        <family val="1"/>
        <charset val="204"/>
      </rPr>
      <t>Цель подпрограммы 3 муниципальной программы:</t>
    </r>
    <r>
      <rPr>
        <sz val="10"/>
        <rFont val="Times New Roman"/>
        <family val="1"/>
        <charset val="204"/>
      </rPr>
      <t xml:space="preserve">
Создание в Большеуковском муниципальном районе современного туристического центра на базе муниципального бюджетного учреждения "Историко-культурный музей-заповедник "Московско-Сибирский тракт"</t>
    </r>
  </si>
  <si>
    <t xml:space="preserve">Комитет по культуре и искусству Администрации Большеуковского муниципального района
</t>
  </si>
  <si>
    <r>
      <rPr>
        <b/>
        <sz val="10"/>
        <rFont val="Times New Roman"/>
        <family val="1"/>
        <charset val="204"/>
      </rPr>
      <t>Мероприятие 1:</t>
    </r>
    <r>
      <rPr>
        <sz val="10"/>
        <rFont val="Times New Roman"/>
        <family val="1"/>
        <charset val="204"/>
      </rPr>
      <t xml:space="preserve">
Оформление и передача в пользование  муниципального бюджетного учреждения "Историко-культурный музей-заповедник «Московско-Сибирский тракт» объектов культурно-исторического наследия</t>
    </r>
  </si>
  <si>
    <t>1.1</t>
  </si>
  <si>
    <t>1.2</t>
  </si>
  <si>
    <t>1.3</t>
  </si>
  <si>
    <t>1.4</t>
  </si>
  <si>
    <t>2.1</t>
  </si>
  <si>
    <t>2.2</t>
  </si>
  <si>
    <t>2.3</t>
  </si>
  <si>
    <t>2.4</t>
  </si>
  <si>
    <t>1. Налоговых и неналоговых доходов, поступлений нецелевого характера из местного бюджета</t>
  </si>
  <si>
    <t>Количество посещений организаций культуры</t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</si>
  <si>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
Экспозиционно-высавочная и иная деятельность, направленная на развитие и популяризацию туризма на территории района</t>
    </r>
  </si>
  <si>
    <t>Подпрограмма 2 Развитие культуры и искусства  Большеуковского муниципального района Омской области (2020-2026 годы)</t>
  </si>
  <si>
    <r>
      <rPr>
        <b/>
        <sz val="10"/>
        <rFont val="Times New Roman"/>
        <family val="1"/>
        <charset val="204"/>
      </rPr>
      <t>Мероприятие 1:</t>
    </r>
    <r>
      <rPr>
        <sz val="10"/>
        <rFont val="Times New Roman"/>
        <family val="1"/>
        <charset val="204"/>
      </rPr>
      <t xml:space="preserve">
Капитальный ремонт</t>
    </r>
  </si>
  <si>
    <r>
      <rPr>
        <b/>
        <sz val="10"/>
        <rFont val="Times New Roman"/>
        <family val="1"/>
        <charset val="204"/>
      </rPr>
      <t xml:space="preserve">Задача 2 подпрограммы 2 муниципальной программы :   </t>
    </r>
    <r>
      <rPr>
        <sz val="10"/>
        <rFont val="Times New Roman"/>
        <family val="1"/>
        <charset val="204"/>
      </rPr>
      <t xml:space="preserve">
Сохранение культурного и исторического наследия народа, обеспечение доступа граждан к культурным ценностям и участию в культурной жизни, реализация творческого и инновационного потенциала на территории района</t>
    </r>
  </si>
  <si>
    <t>X</t>
  </si>
  <si>
    <r>
      <rPr>
        <b/>
        <sz val="10"/>
        <rFont val="Times New Roman"/>
        <family val="1"/>
        <charset val="204"/>
      </rPr>
      <t xml:space="preserve">Мероприятие 1:         </t>
    </r>
    <r>
      <rPr>
        <sz val="10"/>
        <rFont val="Times New Roman"/>
        <family val="1"/>
        <charset val="204"/>
      </rPr>
      <t xml:space="preserve">                                         Выявление и работа с одаренными детьми</t>
    </r>
  </si>
  <si>
    <r>
      <t xml:space="preserve">Мероприятие 3:
</t>
    </r>
    <r>
      <rPr>
        <sz val="10"/>
        <rFont val="Times New Roman"/>
        <family val="1"/>
        <charset val="204"/>
      </rPr>
      <t>Обеспечение муниципальных библиотек широкополосным доступом к сети "Интернет"</t>
    </r>
    <r>
      <rPr>
        <b/>
        <sz val="10"/>
        <rFont val="Times New Roman"/>
        <family val="1"/>
        <charset val="204"/>
      </rPr>
      <t xml:space="preserve">
</t>
    </r>
  </si>
  <si>
    <r>
      <t xml:space="preserve">Мероприятие 4:                                     </t>
    </r>
    <r>
      <rPr>
        <sz val="10"/>
        <rFont val="Times New Roman"/>
        <family val="1"/>
        <charset val="204"/>
      </rPr>
      <t>Денежное поощрение лучщим учреждениям культуры, находящихся на территориях сельских поселений Омской области и их работникам</t>
    </r>
  </si>
  <si>
    <r>
      <rPr>
        <b/>
        <sz val="10"/>
        <rFont val="Times New Roman"/>
        <family val="1"/>
        <charset val="204"/>
      </rPr>
      <t xml:space="preserve">Ведомственная целевая программа </t>
    </r>
    <r>
      <rPr>
        <sz val="10"/>
        <rFont val="Times New Roman"/>
        <family val="1"/>
        <charset val="204"/>
      </rPr>
      <t>"Культура Большеуковского муниципального района (2020-2026 гг.)"</t>
    </r>
  </si>
  <si>
    <t xml:space="preserve">Подпрограмма 3 «Развитие туризма на территории Большеуковского муниципального района Омской области (2020-2026 годы)»
</t>
  </si>
  <si>
    <r>
      <t xml:space="preserve">Основное мероприятие 4: </t>
    </r>
    <r>
      <rPr>
        <sz val="10"/>
        <rFont val="Times New Roman"/>
        <family val="1"/>
        <charset val="204"/>
      </rPr>
      <t xml:space="preserve"> Реализация мероприятий, направленных на достижение целей федерального проекта "Культурная среда"</t>
    </r>
  </si>
  <si>
    <t>4.1.</t>
  </si>
  <si>
    <t>Построены (реконструированы) и (или) капитально отремантированы культурно-досуговые учреждения в сельской местности</t>
  </si>
  <si>
    <t>1.5.</t>
  </si>
  <si>
    <r>
      <rPr>
        <b/>
        <sz val="10"/>
        <rFont val="Times New Roman"/>
        <family val="1"/>
        <charset val="204"/>
      </rPr>
      <t xml:space="preserve">Мероприятие 5: </t>
    </r>
    <r>
      <rPr>
        <sz val="10"/>
        <rFont val="Times New Roman"/>
        <family val="1"/>
        <charset val="204"/>
      </rPr>
      <t>Софинансирование расходов на ремонт и материально-техническое оснащение объектов, находящихся в муниципальной собственности</t>
    </r>
  </si>
  <si>
    <t>Количество муниципальных учреждений в сфере культуры, в которых произведено материально-техническое оснащение</t>
  </si>
  <si>
    <r>
      <rPr>
        <b/>
        <sz val="10"/>
        <rFont val="Times New Roman"/>
        <family val="1"/>
        <charset val="204"/>
      </rPr>
      <t>Мероприятие 4:</t>
    </r>
    <r>
      <rPr>
        <sz val="10"/>
        <rFont val="Times New Roman"/>
        <family val="1"/>
        <charset val="204"/>
      </rPr>
      <t xml:space="preserve">
Обеспечение развития и укрепления материально-технической базы домов культуры в населенных пунктах с числом жителей до 50 тысяч человексофинансирование расходов на обеспечение развития и укрепления материально-тезнической базы муниципальных учреждений культурно-досугового типа)</t>
    </r>
  </si>
  <si>
    <r>
      <rPr>
        <b/>
        <sz val="10"/>
        <rFont val="Times New Roman"/>
        <family val="1"/>
        <charset val="204"/>
      </rPr>
      <t>Мероприятие 1:</t>
    </r>
    <r>
      <rPr>
        <sz val="10"/>
        <rFont val="Times New Roman"/>
        <family val="1"/>
        <charset val="204"/>
      </rPr>
      <t xml:space="preserve">  Государственная поддержкаотрасли культуры(модернизация учреждение культурно-досугового типа в сельской местности)</t>
    </r>
  </si>
  <si>
    <t>5.1.</t>
  </si>
  <si>
    <r>
      <rPr>
        <b/>
        <sz val="10"/>
        <rFont val="Times New Roman"/>
        <family val="1"/>
        <charset val="204"/>
      </rPr>
      <t xml:space="preserve">Основное мероприятие 5:  </t>
    </r>
    <r>
      <rPr>
        <sz val="10"/>
        <rFont val="Times New Roman"/>
        <family val="1"/>
        <charset val="204"/>
      </rPr>
      <t>"Реализация мероприятия, направленного на достижение целей федерального проекта "Творческие люди"</t>
    </r>
  </si>
  <si>
    <r>
      <rPr>
        <b/>
        <sz val="10"/>
        <rFont val="Times New Roman"/>
        <family val="1"/>
        <charset val="204"/>
      </rPr>
      <t xml:space="preserve">Мероприятие 1:  </t>
    </r>
    <r>
      <rPr>
        <sz val="10"/>
        <rFont val="Times New Roman"/>
        <family val="1"/>
        <charset val="204"/>
      </rPr>
      <t>Выплата денежного поощрения лучщим муниципальным учреждениям культуры, находящимся на территории сельских поселений Омской области, и их работникам</t>
    </r>
  </si>
  <si>
    <t>Количество человек, получивших денежное поощрение лучшим работникам муниципальных учреждений культуры, находящихся на территориях сельских поселений Омской области;/
 Количество учреждений, получивших денежное поощрение лучшим муниципальным учреждениям культуры, находящимся на территориях сельских поселений Омской области;</t>
  </si>
  <si>
    <t>ОТЧЕТ</t>
  </si>
  <si>
    <t xml:space="preserve">о реализации  муниципальной программы Большеуковского муниципального района Омской области «Развитие социально-культурной сферы Большеуковского муниципального района Омской области на 2020-2026 годы»
</t>
  </si>
  <si>
    <t xml:space="preserve">план </t>
  </si>
  <si>
    <t>факт</t>
  </si>
  <si>
    <t>Код бюджетной класификации</t>
  </si>
  <si>
    <t>ГРБС</t>
  </si>
  <si>
    <t>Целевая статья расходов</t>
  </si>
  <si>
    <t>план</t>
  </si>
  <si>
    <t>Председатель комитета культуры</t>
  </si>
  <si>
    <t>О.М.Литвиненко</t>
  </si>
  <si>
    <r>
      <t xml:space="preserve">Задача 2 муниципальной программы:
</t>
    </r>
    <r>
      <rPr>
        <sz val="8"/>
        <rFont val="Times New Roman"/>
        <family val="1"/>
        <charset val="204"/>
      </rPr>
      <t>Создание благоприятных условий для укрепления единого культурного пространства, развитие культурного и духовного потенциала населения, сохранение исторического и культурного своеобразия района, обеспечение свободы творчества и прав граждан на участие в культурной жизни</t>
    </r>
  </si>
  <si>
    <r>
      <rPr>
        <b/>
        <sz val="8"/>
        <rFont val="Times New Roman"/>
        <family val="1"/>
        <charset val="204"/>
      </rPr>
      <t>Цель подпрограммы 2 муниципальной программы:</t>
    </r>
    <r>
      <rPr>
        <sz val="8"/>
        <rFont val="Times New Roman"/>
        <family val="1"/>
        <charset val="204"/>
      </rPr>
      <t xml:space="preserve">
Создание благоприятных условий для укрепления единого культурного пространства, развитие культурного и духовного потенциала населения, сохранение исторического и культурного своеобразия района, обеспечение свободы творчества и прав граждан на участие в культурной жизни</t>
    </r>
  </si>
  <si>
    <t>02.2.01.00000</t>
  </si>
  <si>
    <t>02.2.01.10020</t>
  </si>
  <si>
    <t>02.2.01.10010</t>
  </si>
  <si>
    <t>02.2.01.10030</t>
  </si>
  <si>
    <t>02.2.0170910 /02.2.01.S0910</t>
  </si>
  <si>
    <t>02.2.02.00000</t>
  </si>
  <si>
    <t>02.2.03.00000</t>
  </si>
  <si>
    <t>02201L4670</t>
  </si>
  <si>
    <t>02.2.А2.00000</t>
  </si>
  <si>
    <t>02.2.А2.55196</t>
  </si>
  <si>
    <t>Обновляемость книжных фондов</t>
  </si>
  <si>
    <t>Администрация Большеуковского муниципального района</t>
  </si>
  <si>
    <t xml:space="preserve">Количество  приобретенных помещений для последующего размещения муниципальных учреждений культуры </t>
  </si>
  <si>
    <r>
      <t xml:space="preserve">Мероприятие 2:  </t>
    </r>
    <r>
      <rPr>
        <sz val="10"/>
        <rFont val="Times New Roman"/>
        <family val="1"/>
        <charset val="204"/>
      </rPr>
      <t>Государственная поддержка отрасли культуры за счёи средств резервного фонда Правительства Российской Федерации(комплектование книжных фондов библиотек муниципальных образований Омской области)</t>
    </r>
  </si>
  <si>
    <t>Численность участников клубных формирований</t>
  </si>
  <si>
    <r>
      <rPr>
        <b/>
        <sz val="10"/>
        <rFont val="Times New Roman"/>
        <family val="1"/>
        <charset val="204"/>
      </rPr>
      <t xml:space="preserve">Мероприятие 6: </t>
    </r>
    <r>
      <rPr>
        <sz val="10"/>
        <rFont val="Times New Roman"/>
        <family val="1"/>
        <charset val="204"/>
      </rPr>
      <t>Софинансирование расходов на 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и (или) детских школ искусств.</t>
    </r>
  </si>
  <si>
    <t>1.6.</t>
  </si>
  <si>
    <r>
      <t xml:space="preserve">Мероприятие 5: </t>
    </r>
    <r>
      <rPr>
        <sz val="10"/>
        <rFont val="Times New Roman"/>
        <family val="1"/>
        <charset val="204"/>
      </rPr>
      <t>Государственная поддержка отрасли культуры (комплектование книжных фондов библиотек муниципальных образований Омской области)</t>
    </r>
  </si>
  <si>
    <t>02202L519Б</t>
  </si>
  <si>
    <t>обновляемость книжных фондов общедоступных (публичных) библиотек муниципальных образований Омской области</t>
  </si>
  <si>
    <t xml:space="preserve">Мероприятие 2: Софинансирование расходов на модернизацию путем реконструкции и (или) капитального ремонта муниципальных детских школ искусств по видам искусств </t>
  </si>
  <si>
    <t>4.2</t>
  </si>
  <si>
    <t>Количество учреждений в которых проведена модернизация путем реконструкции и (или) капитального ремонта муниципальных детских школ искусств по видам искусств</t>
  </si>
  <si>
    <t>Объем (рублей) за 2024 год</t>
  </si>
  <si>
    <t>2024г</t>
  </si>
  <si>
    <t>14</t>
  </si>
  <si>
    <t>Количество реализованных проектов в сфере культуры</t>
  </si>
  <si>
    <r>
      <rPr>
        <b/>
        <sz val="10"/>
        <rFont val="Times New Roman"/>
        <family val="1"/>
        <charset val="204"/>
      </rPr>
      <t xml:space="preserve">Мероприятие 4: </t>
    </r>
    <r>
      <rPr>
        <sz val="10"/>
        <rFont val="Times New Roman"/>
        <family val="1"/>
        <charset val="204"/>
      </rPr>
      <t xml:space="preserve">Реализация инициативных проектов в сфере культуры на территории муниципальных образований Омской области
</t>
    </r>
  </si>
  <si>
    <t>2.5</t>
  </si>
  <si>
    <t>2.6</t>
  </si>
  <si>
    <t>0220271410 / 02202S1410</t>
  </si>
  <si>
    <r>
      <t>Мероприятие 6:</t>
    </r>
    <r>
      <rPr>
        <sz val="10"/>
        <rFont val="Times New Roman"/>
        <family val="1"/>
        <charset val="204"/>
      </rPr>
      <t xml:space="preserve">  Реализация инициативных проектов в сфере культуры на территории муниципальных образований Омской области</t>
    </r>
  </si>
  <si>
    <t>4.3</t>
  </si>
  <si>
    <t>Мероприятие 3:Приобретение музыкальных инструментов, оборудования и  материалов для муниципальных детских школ искусств по видам искусств</t>
  </si>
  <si>
    <t>02.2.А155198</t>
  </si>
  <si>
    <t>02.2.А1.55195</t>
  </si>
  <si>
    <t>Количество муниципальных детских школ искусств по видам искусств в учреждений в сфере культуры в которых проведено оснащение музыкальными инструментами, оборудованием и учебными материалами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</si>
</sst>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9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3" fillId="0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" fillId="0" borderId="0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2" fontId="14" fillId="0" borderId="3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0" fontId="7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horizontal="right" vertical="top"/>
    </xf>
    <xf numFmtId="164" fontId="15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vertical="top" wrapText="1" shrinkToFit="1"/>
    </xf>
    <xf numFmtId="0" fontId="2" fillId="0" borderId="4" xfId="0" applyFont="1" applyFill="1" applyBorder="1" applyAlignment="1">
      <alignment vertical="top" wrapText="1" shrinkToFit="1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top" wrapText="1" shrinkToFit="1"/>
    </xf>
    <xf numFmtId="0" fontId="1" fillId="0" borderId="5" xfId="0" applyFont="1" applyFill="1" applyBorder="1" applyAlignment="1">
      <alignment vertical="top" wrapText="1" shrinkToFit="1"/>
    </xf>
    <xf numFmtId="0" fontId="1" fillId="0" borderId="4" xfId="0" applyFont="1" applyFill="1" applyBorder="1" applyAlignment="1">
      <alignment vertical="top" wrapText="1" shrinkToFit="1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top" wrapText="1" shrinkToFi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 shrinkToFit="1"/>
    </xf>
    <xf numFmtId="0" fontId="1" fillId="0" borderId="5" xfId="0" applyFont="1" applyFill="1" applyBorder="1" applyAlignment="1">
      <alignment horizontal="left" vertical="top" wrapText="1" shrinkToFit="1"/>
    </xf>
    <xf numFmtId="0" fontId="1" fillId="0" borderId="4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9"/>
  <sheetViews>
    <sheetView tabSelected="1" view="pageBreakPreview" topLeftCell="A76" zoomScale="90" zoomScaleNormal="80" zoomScaleSheetLayoutView="90" workbookViewId="0">
      <selection activeCell="F41" sqref="F41:F43"/>
    </sheetView>
  </sheetViews>
  <sheetFormatPr defaultRowHeight="12.75" outlineLevelCol="1"/>
  <cols>
    <col min="1" max="1" width="5.85546875" style="1" customWidth="1"/>
    <col min="2" max="2" width="42.5703125" style="1" customWidth="1"/>
    <col min="3" max="3" width="7.140625" style="1" customWidth="1" outlineLevel="1"/>
    <col min="4" max="4" width="6.85546875" style="1" customWidth="1" outlineLevel="1"/>
    <col min="5" max="6" width="20" style="7" customWidth="1" outlineLevel="1"/>
    <col min="7" max="7" width="29.85546875" style="29" customWidth="1"/>
    <col min="8" max="8" width="24" style="8" customWidth="1" outlineLevel="1"/>
    <col min="9" max="9" width="17.5703125" style="8" customWidth="1" outlineLevel="1"/>
    <col min="10" max="10" width="34.85546875" style="7" customWidth="1" outlineLevel="1"/>
    <col min="11" max="11" width="10.28515625" style="1" customWidth="1" outlineLevel="1"/>
    <col min="12" max="12" width="8.42578125" style="1" customWidth="1" outlineLevel="1"/>
    <col min="13" max="14" width="8.28515625" style="1" customWidth="1" outlineLevel="1"/>
    <col min="15" max="15" width="9.140625" style="1"/>
    <col min="16" max="16" width="20.5703125" style="1" customWidth="1"/>
    <col min="17" max="17" width="21.140625" style="1" customWidth="1"/>
    <col min="18" max="16384" width="9.140625" style="1"/>
  </cols>
  <sheetData>
    <row r="1" spans="1:14" ht="41.25" customHeight="1">
      <c r="A1" s="154" t="s">
        <v>75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66" customHeight="1">
      <c r="A2" s="155" t="s">
        <v>76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1:14" ht="15.75" customHeight="1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 ht="30.75" customHeight="1">
      <c r="A4" s="58"/>
      <c r="B4" s="58" t="s">
        <v>0</v>
      </c>
      <c r="C4" s="93" t="s">
        <v>1</v>
      </c>
      <c r="D4" s="160"/>
      <c r="E4" s="84" t="s">
        <v>2</v>
      </c>
      <c r="F4" s="84"/>
      <c r="G4" s="84"/>
      <c r="H4" s="84"/>
      <c r="I4" s="84"/>
      <c r="J4" s="93" t="s">
        <v>5</v>
      </c>
      <c r="K4" s="94"/>
      <c r="L4" s="94"/>
      <c r="M4" s="94"/>
      <c r="N4" s="94"/>
    </row>
    <row r="5" spans="1:14" ht="19.5" customHeight="1">
      <c r="A5" s="59"/>
      <c r="B5" s="59"/>
      <c r="C5" s="58" t="s">
        <v>8</v>
      </c>
      <c r="D5" s="58" t="s">
        <v>9</v>
      </c>
      <c r="E5" s="84" t="s">
        <v>79</v>
      </c>
      <c r="F5" s="84"/>
      <c r="G5" s="158" t="s">
        <v>3</v>
      </c>
      <c r="H5" s="156" t="s">
        <v>110</v>
      </c>
      <c r="I5" s="156"/>
      <c r="J5" s="58" t="s">
        <v>12</v>
      </c>
      <c r="K5" s="58" t="s">
        <v>7</v>
      </c>
      <c r="L5" s="93" t="s">
        <v>6</v>
      </c>
      <c r="M5" s="94"/>
      <c r="N5" s="94"/>
    </row>
    <row r="6" spans="1:14">
      <c r="A6" s="59"/>
      <c r="B6" s="59"/>
      <c r="C6" s="59"/>
      <c r="D6" s="59"/>
      <c r="E6" s="84"/>
      <c r="F6" s="84"/>
      <c r="G6" s="158"/>
      <c r="H6" s="156" t="s">
        <v>77</v>
      </c>
      <c r="I6" s="157" t="s">
        <v>78</v>
      </c>
      <c r="J6" s="59"/>
      <c r="K6" s="59"/>
      <c r="L6" s="58" t="s">
        <v>4</v>
      </c>
      <c r="M6" s="91" t="s">
        <v>111</v>
      </c>
      <c r="N6" s="92"/>
    </row>
    <row r="7" spans="1:14" ht="45" customHeight="1">
      <c r="A7" s="60"/>
      <c r="B7" s="60"/>
      <c r="C7" s="60"/>
      <c r="D7" s="60"/>
      <c r="E7" s="20" t="s">
        <v>80</v>
      </c>
      <c r="F7" s="30" t="s">
        <v>81</v>
      </c>
      <c r="G7" s="158"/>
      <c r="H7" s="156"/>
      <c r="I7" s="157"/>
      <c r="J7" s="60"/>
      <c r="K7" s="60"/>
      <c r="L7" s="60"/>
      <c r="M7" s="30" t="s">
        <v>82</v>
      </c>
      <c r="N7" s="30" t="s">
        <v>78</v>
      </c>
    </row>
    <row r="8" spans="1:14" s="2" customFormat="1" ht="35.25" customHeight="1">
      <c r="A8" s="98" t="s">
        <v>54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4" s="3" customFormat="1" ht="116.25" customHeight="1">
      <c r="A9" s="73" t="s">
        <v>85</v>
      </c>
      <c r="B9" s="74"/>
      <c r="C9" s="5">
        <v>2020</v>
      </c>
      <c r="D9" s="5">
        <v>2027</v>
      </c>
      <c r="E9" s="5" t="s">
        <v>15</v>
      </c>
      <c r="F9" s="5"/>
      <c r="G9" s="24" t="s">
        <v>15</v>
      </c>
      <c r="H9" s="9" t="s">
        <v>15</v>
      </c>
      <c r="I9" s="9" t="s">
        <v>15</v>
      </c>
      <c r="J9" s="5" t="s">
        <v>15</v>
      </c>
      <c r="K9" s="5" t="s">
        <v>15</v>
      </c>
      <c r="L9" s="5" t="s">
        <v>15</v>
      </c>
      <c r="M9" s="5" t="s">
        <v>15</v>
      </c>
      <c r="N9" s="5" t="s">
        <v>15</v>
      </c>
    </row>
    <row r="10" spans="1:14" ht="81.599999999999994" customHeight="1">
      <c r="A10" s="85" t="s">
        <v>86</v>
      </c>
      <c r="B10" s="86"/>
      <c r="C10" s="31">
        <v>2020</v>
      </c>
      <c r="D10" s="31">
        <v>2027</v>
      </c>
      <c r="E10" s="30" t="s">
        <v>15</v>
      </c>
      <c r="F10" s="30"/>
      <c r="G10" s="33" t="s">
        <v>15</v>
      </c>
      <c r="H10" s="10" t="s">
        <v>15</v>
      </c>
      <c r="I10" s="10" t="s">
        <v>15</v>
      </c>
      <c r="J10" s="32" t="s">
        <v>15</v>
      </c>
      <c r="K10" s="32" t="s">
        <v>15</v>
      </c>
      <c r="L10" s="32" t="s">
        <v>15</v>
      </c>
      <c r="M10" s="32" t="s">
        <v>15</v>
      </c>
      <c r="N10" s="32" t="s">
        <v>15</v>
      </c>
    </row>
    <row r="11" spans="1:14" ht="12.75" customHeight="1">
      <c r="A11" s="75"/>
      <c r="B11" s="78" t="s">
        <v>33</v>
      </c>
      <c r="C11" s="70">
        <v>2020</v>
      </c>
      <c r="D11" s="70">
        <v>2027</v>
      </c>
      <c r="E11" s="51" t="s">
        <v>35</v>
      </c>
      <c r="F11" s="58" t="s">
        <v>15</v>
      </c>
      <c r="G11" s="25" t="s">
        <v>13</v>
      </c>
      <c r="H11" s="15">
        <f>SUM(I11:I11)</f>
        <v>4034753.17</v>
      </c>
      <c r="I11" s="15">
        <f>SUM(I12:I13)</f>
        <v>4034753.17</v>
      </c>
      <c r="J11" s="58" t="s">
        <v>15</v>
      </c>
      <c r="K11" s="58" t="s">
        <v>15</v>
      </c>
      <c r="L11" s="58" t="s">
        <v>15</v>
      </c>
      <c r="M11" s="58" t="s">
        <v>15</v>
      </c>
      <c r="N11" s="58" t="s">
        <v>15</v>
      </c>
    </row>
    <row r="12" spans="1:14" ht="33.75">
      <c r="A12" s="76"/>
      <c r="B12" s="79"/>
      <c r="C12" s="70"/>
      <c r="D12" s="70"/>
      <c r="E12" s="51"/>
      <c r="F12" s="59"/>
      <c r="G12" s="25" t="s">
        <v>51</v>
      </c>
      <c r="H12" s="15">
        <f>H15</f>
        <v>1634753.17</v>
      </c>
      <c r="I12" s="15">
        <f>I15</f>
        <v>1634753.17</v>
      </c>
      <c r="J12" s="59"/>
      <c r="K12" s="59"/>
      <c r="L12" s="59"/>
      <c r="M12" s="59"/>
      <c r="N12" s="59"/>
    </row>
    <row r="13" spans="1:14" ht="33" customHeight="1">
      <c r="A13" s="77"/>
      <c r="B13" s="80"/>
      <c r="C13" s="70"/>
      <c r="D13" s="70"/>
      <c r="E13" s="51"/>
      <c r="F13" s="60"/>
      <c r="G13" s="25" t="s">
        <v>10</v>
      </c>
      <c r="H13" s="15">
        <f>H16</f>
        <v>2400000</v>
      </c>
      <c r="I13" s="15">
        <f>I16</f>
        <v>2400000</v>
      </c>
      <c r="J13" s="60"/>
      <c r="K13" s="60"/>
      <c r="L13" s="60"/>
      <c r="M13" s="60"/>
      <c r="N13" s="60"/>
    </row>
    <row r="14" spans="1:14" ht="13.15" customHeight="1">
      <c r="A14" s="88">
        <v>1</v>
      </c>
      <c r="B14" s="78" t="s">
        <v>19</v>
      </c>
      <c r="C14" s="70">
        <v>2020</v>
      </c>
      <c r="D14" s="70">
        <v>2027</v>
      </c>
      <c r="E14" s="51" t="s">
        <v>35</v>
      </c>
      <c r="F14" s="55" t="s">
        <v>87</v>
      </c>
      <c r="G14" s="25" t="s">
        <v>13</v>
      </c>
      <c r="H14" s="15">
        <f t="shared" ref="H14:H29" si="0">SUM(I14:I14)</f>
        <v>4034753.17</v>
      </c>
      <c r="I14" s="15">
        <f t="shared" ref="I14" si="1">SUM(I15:I16)</f>
        <v>4034753.17</v>
      </c>
      <c r="J14" s="84" t="s">
        <v>15</v>
      </c>
      <c r="K14" s="84" t="s">
        <v>15</v>
      </c>
      <c r="L14" s="84" t="s">
        <v>15</v>
      </c>
      <c r="M14" s="84" t="s">
        <v>15</v>
      </c>
      <c r="N14" s="84" t="s">
        <v>15</v>
      </c>
    </row>
    <row r="15" spans="1:14" ht="33.75">
      <c r="A15" s="89"/>
      <c r="B15" s="79"/>
      <c r="C15" s="70"/>
      <c r="D15" s="70"/>
      <c r="E15" s="51"/>
      <c r="F15" s="56"/>
      <c r="G15" s="25" t="s">
        <v>51</v>
      </c>
      <c r="H15" s="15">
        <f>SUM(I15:I15)</f>
        <v>1634753.17</v>
      </c>
      <c r="I15" s="15">
        <f>I18+I21+I24+I27+I30+I33</f>
        <v>1634753.17</v>
      </c>
      <c r="J15" s="84"/>
      <c r="K15" s="84"/>
      <c r="L15" s="84"/>
      <c r="M15" s="84"/>
      <c r="N15" s="84"/>
    </row>
    <row r="16" spans="1:14" ht="33" customHeight="1">
      <c r="A16" s="90"/>
      <c r="B16" s="80"/>
      <c r="C16" s="70"/>
      <c r="D16" s="70"/>
      <c r="E16" s="51"/>
      <c r="F16" s="57"/>
      <c r="G16" s="25" t="s">
        <v>10</v>
      </c>
      <c r="H16" s="15">
        <f t="shared" si="0"/>
        <v>2400000</v>
      </c>
      <c r="I16" s="15">
        <f>I19+I22+I25+I28+I31+I34</f>
        <v>2400000</v>
      </c>
      <c r="J16" s="84"/>
      <c r="K16" s="84"/>
      <c r="L16" s="84"/>
      <c r="M16" s="84"/>
      <c r="N16" s="84"/>
    </row>
    <row r="17" spans="1:14" ht="13.15" customHeight="1">
      <c r="A17" s="81" t="s">
        <v>43</v>
      </c>
      <c r="B17" s="78" t="s">
        <v>55</v>
      </c>
      <c r="C17" s="70">
        <v>2020</v>
      </c>
      <c r="D17" s="70">
        <v>2027</v>
      </c>
      <c r="E17" s="51" t="s">
        <v>35</v>
      </c>
      <c r="F17" s="55" t="s">
        <v>89</v>
      </c>
      <c r="G17" s="25" t="s">
        <v>13</v>
      </c>
      <c r="H17" s="15">
        <f t="shared" si="0"/>
        <v>0</v>
      </c>
      <c r="I17" s="15">
        <f t="shared" ref="I17" si="2">SUM(I18:I19)</f>
        <v>0</v>
      </c>
      <c r="J17" s="84" t="s">
        <v>29</v>
      </c>
      <c r="K17" s="84" t="s">
        <v>14</v>
      </c>
      <c r="L17" s="52">
        <v>0</v>
      </c>
      <c r="M17" s="52">
        <v>0</v>
      </c>
      <c r="N17" s="52">
        <v>0</v>
      </c>
    </row>
    <row r="18" spans="1:14" ht="44.25" customHeight="1">
      <c r="A18" s="82"/>
      <c r="B18" s="79"/>
      <c r="C18" s="70"/>
      <c r="D18" s="70"/>
      <c r="E18" s="51"/>
      <c r="F18" s="56"/>
      <c r="G18" s="25" t="s">
        <v>51</v>
      </c>
      <c r="H18" s="15">
        <f t="shared" si="0"/>
        <v>0</v>
      </c>
      <c r="I18" s="15">
        <v>0</v>
      </c>
      <c r="J18" s="84"/>
      <c r="K18" s="84"/>
      <c r="L18" s="53"/>
      <c r="M18" s="53"/>
      <c r="N18" s="53"/>
    </row>
    <row r="19" spans="1:14" ht="22.5">
      <c r="A19" s="83"/>
      <c r="B19" s="80"/>
      <c r="C19" s="70"/>
      <c r="D19" s="70"/>
      <c r="E19" s="51"/>
      <c r="F19" s="57"/>
      <c r="G19" s="25" t="s">
        <v>10</v>
      </c>
      <c r="H19" s="15">
        <f t="shared" si="0"/>
        <v>0</v>
      </c>
      <c r="I19" s="15">
        <v>0</v>
      </c>
      <c r="J19" s="84"/>
      <c r="K19" s="84"/>
      <c r="L19" s="54"/>
      <c r="M19" s="54"/>
      <c r="N19" s="54"/>
    </row>
    <row r="20" spans="1:14" ht="13.15" customHeight="1">
      <c r="A20" s="81" t="s">
        <v>44</v>
      </c>
      <c r="B20" s="78" t="s">
        <v>20</v>
      </c>
      <c r="C20" s="70">
        <v>2020</v>
      </c>
      <c r="D20" s="52">
        <v>2027</v>
      </c>
      <c r="E20" s="51" t="s">
        <v>35</v>
      </c>
      <c r="F20" s="55" t="s">
        <v>88</v>
      </c>
      <c r="G20" s="25" t="s">
        <v>13</v>
      </c>
      <c r="H20" s="15">
        <f t="shared" si="0"/>
        <v>1576316.44</v>
      </c>
      <c r="I20" s="15">
        <f t="shared" ref="I20" si="3">SUM(I21:I22)</f>
        <v>1576316.44</v>
      </c>
      <c r="J20" s="84" t="s">
        <v>30</v>
      </c>
      <c r="K20" s="84" t="s">
        <v>14</v>
      </c>
      <c r="L20" s="52">
        <v>0</v>
      </c>
      <c r="M20" s="52">
        <v>1</v>
      </c>
      <c r="N20" s="52">
        <v>1</v>
      </c>
    </row>
    <row r="21" spans="1:14" ht="45" customHeight="1">
      <c r="A21" s="82"/>
      <c r="B21" s="79"/>
      <c r="C21" s="70"/>
      <c r="D21" s="53"/>
      <c r="E21" s="51"/>
      <c r="F21" s="56"/>
      <c r="G21" s="25" t="s">
        <v>51</v>
      </c>
      <c r="H21" s="15">
        <f t="shared" si="0"/>
        <v>1576316.44</v>
      </c>
      <c r="I21" s="15">
        <v>1576316.44</v>
      </c>
      <c r="J21" s="84"/>
      <c r="K21" s="84"/>
      <c r="L21" s="53"/>
      <c r="M21" s="53"/>
      <c r="N21" s="53"/>
    </row>
    <row r="22" spans="1:14" ht="33" customHeight="1">
      <c r="A22" s="83"/>
      <c r="B22" s="80"/>
      <c r="C22" s="70"/>
      <c r="D22" s="54"/>
      <c r="E22" s="51"/>
      <c r="F22" s="57"/>
      <c r="G22" s="25" t="s">
        <v>10</v>
      </c>
      <c r="H22" s="15">
        <f t="shared" si="0"/>
        <v>0</v>
      </c>
      <c r="I22" s="15">
        <v>0</v>
      </c>
      <c r="J22" s="84"/>
      <c r="K22" s="84"/>
      <c r="L22" s="54"/>
      <c r="M22" s="54"/>
      <c r="N22" s="54"/>
    </row>
    <row r="23" spans="1:14" ht="13.15" customHeight="1">
      <c r="A23" s="81" t="s">
        <v>45</v>
      </c>
      <c r="B23" s="78" t="s">
        <v>21</v>
      </c>
      <c r="C23" s="70">
        <v>2020</v>
      </c>
      <c r="D23" s="52">
        <v>2027</v>
      </c>
      <c r="E23" s="51" t="s">
        <v>35</v>
      </c>
      <c r="F23" s="55" t="s">
        <v>90</v>
      </c>
      <c r="G23" s="25" t="s">
        <v>13</v>
      </c>
      <c r="H23" s="15">
        <f t="shared" si="0"/>
        <v>0</v>
      </c>
      <c r="I23" s="15">
        <f t="shared" ref="I23" si="4">SUM(I24:I25)</f>
        <v>0</v>
      </c>
      <c r="J23" s="84" t="s">
        <v>31</v>
      </c>
      <c r="K23" s="84" t="s">
        <v>14</v>
      </c>
      <c r="L23" s="52">
        <v>0</v>
      </c>
      <c r="M23" s="52">
        <v>0</v>
      </c>
      <c r="N23" s="52">
        <v>0</v>
      </c>
    </row>
    <row r="24" spans="1:14" ht="45" customHeight="1">
      <c r="A24" s="82"/>
      <c r="B24" s="79"/>
      <c r="C24" s="70"/>
      <c r="D24" s="53"/>
      <c r="E24" s="51"/>
      <c r="F24" s="56"/>
      <c r="G24" s="25" t="s">
        <v>51</v>
      </c>
      <c r="H24" s="15">
        <f t="shared" si="0"/>
        <v>0</v>
      </c>
      <c r="I24" s="15">
        <v>0</v>
      </c>
      <c r="J24" s="84"/>
      <c r="K24" s="84"/>
      <c r="L24" s="53"/>
      <c r="M24" s="53"/>
      <c r="N24" s="53"/>
    </row>
    <row r="25" spans="1:14" ht="30.6" customHeight="1">
      <c r="A25" s="83"/>
      <c r="B25" s="80"/>
      <c r="C25" s="70"/>
      <c r="D25" s="54"/>
      <c r="E25" s="51"/>
      <c r="F25" s="57"/>
      <c r="G25" s="25" t="s">
        <v>10</v>
      </c>
      <c r="H25" s="15">
        <f t="shared" si="0"/>
        <v>0</v>
      </c>
      <c r="I25" s="15">
        <v>0</v>
      </c>
      <c r="J25" s="84"/>
      <c r="K25" s="84"/>
      <c r="L25" s="54"/>
      <c r="M25" s="54"/>
      <c r="N25" s="54"/>
    </row>
    <row r="26" spans="1:14" ht="30.6" customHeight="1">
      <c r="A26" s="81" t="s">
        <v>46</v>
      </c>
      <c r="B26" s="78" t="s">
        <v>69</v>
      </c>
      <c r="C26" s="70">
        <v>2020</v>
      </c>
      <c r="D26" s="52">
        <v>2027</v>
      </c>
      <c r="E26" s="51" t="s">
        <v>35</v>
      </c>
      <c r="F26" s="55" t="s">
        <v>94</v>
      </c>
      <c r="G26" s="25" t="s">
        <v>13</v>
      </c>
      <c r="H26" s="15">
        <f t="shared" si="0"/>
        <v>729266.63</v>
      </c>
      <c r="I26" s="15">
        <f t="shared" ref="I26" si="5">SUM(I27:I28)</f>
        <v>729266.63</v>
      </c>
      <c r="J26" s="84" t="s">
        <v>101</v>
      </c>
      <c r="K26" s="84" t="s">
        <v>14</v>
      </c>
      <c r="L26" s="52"/>
      <c r="M26" s="52">
        <v>1427</v>
      </c>
      <c r="N26" s="52">
        <v>1427</v>
      </c>
    </row>
    <row r="27" spans="1:14" ht="30.6" customHeight="1">
      <c r="A27" s="82"/>
      <c r="B27" s="79"/>
      <c r="C27" s="70"/>
      <c r="D27" s="53"/>
      <c r="E27" s="51"/>
      <c r="F27" s="56"/>
      <c r="G27" s="25" t="s">
        <v>51</v>
      </c>
      <c r="H27" s="15">
        <f t="shared" si="0"/>
        <v>29266.63</v>
      </c>
      <c r="I27" s="15">
        <v>29266.63</v>
      </c>
      <c r="J27" s="84"/>
      <c r="K27" s="84"/>
      <c r="L27" s="53"/>
      <c r="M27" s="53"/>
      <c r="N27" s="53"/>
    </row>
    <row r="28" spans="1:14" ht="51.75" customHeight="1">
      <c r="A28" s="83"/>
      <c r="B28" s="80"/>
      <c r="C28" s="70"/>
      <c r="D28" s="54"/>
      <c r="E28" s="51"/>
      <c r="F28" s="57"/>
      <c r="G28" s="25" t="s">
        <v>10</v>
      </c>
      <c r="H28" s="15">
        <f t="shared" si="0"/>
        <v>700000</v>
      </c>
      <c r="I28" s="15">
        <v>700000</v>
      </c>
      <c r="J28" s="84"/>
      <c r="K28" s="84"/>
      <c r="L28" s="54"/>
      <c r="M28" s="54"/>
      <c r="N28" s="54"/>
    </row>
    <row r="29" spans="1:14" ht="13.15" customHeight="1">
      <c r="A29" s="87" t="s">
        <v>66</v>
      </c>
      <c r="B29" s="146" t="s">
        <v>67</v>
      </c>
      <c r="C29" s="70">
        <v>2020</v>
      </c>
      <c r="D29" s="52">
        <v>2027</v>
      </c>
      <c r="E29" s="51" t="s">
        <v>35</v>
      </c>
      <c r="F29" s="55" t="s">
        <v>91</v>
      </c>
      <c r="G29" s="25" t="s">
        <v>13</v>
      </c>
      <c r="H29" s="16">
        <f t="shared" si="0"/>
        <v>1729170.1</v>
      </c>
      <c r="I29" s="16">
        <f t="shared" ref="I29" si="6">I30+I31</f>
        <v>1729170.1</v>
      </c>
      <c r="J29" s="58" t="s">
        <v>68</v>
      </c>
      <c r="K29" s="84" t="s">
        <v>14</v>
      </c>
      <c r="L29" s="52">
        <v>2</v>
      </c>
      <c r="M29" s="52">
        <v>2</v>
      </c>
      <c r="N29" s="52">
        <v>2</v>
      </c>
    </row>
    <row r="30" spans="1:14" ht="44.65" customHeight="1">
      <c r="A30" s="87"/>
      <c r="B30" s="147"/>
      <c r="C30" s="70"/>
      <c r="D30" s="53"/>
      <c r="E30" s="51"/>
      <c r="F30" s="56"/>
      <c r="G30" s="25" t="s">
        <v>51</v>
      </c>
      <c r="H30" s="16">
        <v>2295.15</v>
      </c>
      <c r="I30" s="16">
        <v>29170.1</v>
      </c>
      <c r="J30" s="59"/>
      <c r="K30" s="84"/>
      <c r="L30" s="53"/>
      <c r="M30" s="53"/>
      <c r="N30" s="53"/>
    </row>
    <row r="31" spans="1:14" ht="42" customHeight="1">
      <c r="A31" s="87"/>
      <c r="B31" s="148"/>
      <c r="C31" s="70"/>
      <c r="D31" s="54"/>
      <c r="E31" s="51"/>
      <c r="F31" s="57"/>
      <c r="G31" s="25" t="s">
        <v>10</v>
      </c>
      <c r="H31" s="16">
        <v>200000</v>
      </c>
      <c r="I31" s="16">
        <v>1700000</v>
      </c>
      <c r="J31" s="60"/>
      <c r="K31" s="84"/>
      <c r="L31" s="54"/>
      <c r="M31" s="54"/>
      <c r="N31" s="54"/>
    </row>
    <row r="32" spans="1:14" ht="42" customHeight="1">
      <c r="A32" s="100" t="s">
        <v>103</v>
      </c>
      <c r="B32" s="161" t="s">
        <v>102</v>
      </c>
      <c r="C32" s="70">
        <v>2020</v>
      </c>
      <c r="D32" s="52">
        <v>2027</v>
      </c>
      <c r="E32" s="51" t="s">
        <v>98</v>
      </c>
      <c r="F32" s="55"/>
      <c r="G32" s="25" t="s">
        <v>13</v>
      </c>
      <c r="H32" s="16">
        <f>H33+H34</f>
        <v>0</v>
      </c>
      <c r="I32" s="16">
        <f>I33+I34</f>
        <v>0</v>
      </c>
      <c r="J32" s="58" t="s">
        <v>99</v>
      </c>
      <c r="K32" s="84" t="s">
        <v>14</v>
      </c>
      <c r="L32" s="52">
        <v>0</v>
      </c>
      <c r="M32" s="52">
        <v>0</v>
      </c>
      <c r="N32" s="52">
        <v>0</v>
      </c>
    </row>
    <row r="33" spans="1:14" ht="42" customHeight="1">
      <c r="A33" s="101"/>
      <c r="B33" s="162"/>
      <c r="C33" s="70"/>
      <c r="D33" s="53"/>
      <c r="E33" s="51"/>
      <c r="F33" s="56"/>
      <c r="G33" s="25" t="s">
        <v>51</v>
      </c>
      <c r="H33" s="16">
        <v>0</v>
      </c>
      <c r="I33" s="16">
        <v>0</v>
      </c>
      <c r="J33" s="59"/>
      <c r="K33" s="84"/>
      <c r="L33" s="53"/>
      <c r="M33" s="53"/>
      <c r="N33" s="53"/>
    </row>
    <row r="34" spans="1:14" ht="42" customHeight="1">
      <c r="A34" s="102"/>
      <c r="B34" s="163"/>
      <c r="C34" s="70"/>
      <c r="D34" s="54"/>
      <c r="E34" s="51"/>
      <c r="F34" s="57"/>
      <c r="G34" s="25" t="s">
        <v>10</v>
      </c>
      <c r="H34" s="16">
        <v>0</v>
      </c>
      <c r="I34" s="16">
        <v>0</v>
      </c>
      <c r="J34" s="60"/>
      <c r="K34" s="84"/>
      <c r="L34" s="54"/>
      <c r="M34" s="54"/>
      <c r="N34" s="54"/>
    </row>
    <row r="35" spans="1:14" ht="28.5" customHeight="1">
      <c r="A35" s="145"/>
      <c r="B35" s="78" t="s">
        <v>56</v>
      </c>
      <c r="C35" s="70">
        <v>2020</v>
      </c>
      <c r="D35" s="52">
        <v>2027</v>
      </c>
      <c r="E35" s="51" t="s">
        <v>35</v>
      </c>
      <c r="F35" s="58" t="s">
        <v>15</v>
      </c>
      <c r="G35" s="25" t="s">
        <v>13</v>
      </c>
      <c r="H35" s="15">
        <f>H36+H37</f>
        <v>3339563.9000000004</v>
      </c>
      <c r="I35" s="15">
        <f>I36+I37</f>
        <v>3339563.9000000004</v>
      </c>
      <c r="J35" s="58" t="s">
        <v>57</v>
      </c>
      <c r="K35" s="58" t="s">
        <v>57</v>
      </c>
      <c r="L35" s="52" t="s">
        <v>57</v>
      </c>
      <c r="M35" s="52" t="s">
        <v>57</v>
      </c>
      <c r="N35" s="52" t="s">
        <v>57</v>
      </c>
    </row>
    <row r="36" spans="1:14" ht="28.5" customHeight="1">
      <c r="A36" s="145"/>
      <c r="B36" s="79"/>
      <c r="C36" s="70"/>
      <c r="D36" s="53"/>
      <c r="E36" s="51"/>
      <c r="F36" s="59"/>
      <c r="G36" s="25" t="s">
        <v>51</v>
      </c>
      <c r="H36" s="15">
        <f>H39</f>
        <v>308608.89</v>
      </c>
      <c r="I36" s="15">
        <f>I39</f>
        <v>308608.89</v>
      </c>
      <c r="J36" s="59"/>
      <c r="K36" s="59"/>
      <c r="L36" s="53"/>
      <c r="M36" s="53"/>
      <c r="N36" s="53"/>
    </row>
    <row r="37" spans="1:14" ht="45.75" customHeight="1">
      <c r="A37" s="145"/>
      <c r="B37" s="80"/>
      <c r="C37" s="70"/>
      <c r="D37" s="54"/>
      <c r="E37" s="51"/>
      <c r="F37" s="60"/>
      <c r="G37" s="25" t="s">
        <v>10</v>
      </c>
      <c r="H37" s="15">
        <f>H40</f>
        <v>3030955.0100000002</v>
      </c>
      <c r="I37" s="15">
        <f>I40</f>
        <v>3030955.0100000002</v>
      </c>
      <c r="J37" s="60"/>
      <c r="K37" s="60"/>
      <c r="L37" s="54"/>
      <c r="M37" s="54"/>
      <c r="N37" s="54"/>
    </row>
    <row r="38" spans="1:14" ht="13.15" customHeight="1">
      <c r="A38" s="81">
        <v>2</v>
      </c>
      <c r="B38" s="78" t="s">
        <v>22</v>
      </c>
      <c r="C38" s="70">
        <v>2020</v>
      </c>
      <c r="D38" s="52">
        <v>2027</v>
      </c>
      <c r="E38" s="51" t="s">
        <v>35</v>
      </c>
      <c r="F38" s="55" t="s">
        <v>92</v>
      </c>
      <c r="G38" s="25" t="s">
        <v>13</v>
      </c>
      <c r="H38" s="15">
        <f>SUM(I38:I38)</f>
        <v>3339563.9000000004</v>
      </c>
      <c r="I38" s="15">
        <f t="shared" ref="I38" si="7">SUM(I39:I40)</f>
        <v>3339563.9000000004</v>
      </c>
      <c r="J38" s="58" t="s">
        <v>15</v>
      </c>
      <c r="K38" s="58" t="s">
        <v>15</v>
      </c>
      <c r="L38" s="58" t="s">
        <v>15</v>
      </c>
      <c r="M38" s="58" t="s">
        <v>15</v>
      </c>
      <c r="N38" s="58" t="s">
        <v>15</v>
      </c>
    </row>
    <row r="39" spans="1:14" ht="41.45" customHeight="1">
      <c r="A39" s="82"/>
      <c r="B39" s="79"/>
      <c r="C39" s="70"/>
      <c r="D39" s="53"/>
      <c r="E39" s="51"/>
      <c r="F39" s="56"/>
      <c r="G39" s="25" t="s">
        <v>51</v>
      </c>
      <c r="H39" s="15">
        <f>SUM(I39:I39)</f>
        <v>308608.89</v>
      </c>
      <c r="I39" s="15">
        <f>I42+I45+I48+I51+I54+I57</f>
        <v>308608.89</v>
      </c>
      <c r="J39" s="59"/>
      <c r="K39" s="59"/>
      <c r="L39" s="59"/>
      <c r="M39" s="59"/>
      <c r="N39" s="59"/>
    </row>
    <row r="40" spans="1:14" ht="39.75" customHeight="1">
      <c r="A40" s="83"/>
      <c r="B40" s="80"/>
      <c r="C40" s="70"/>
      <c r="D40" s="54"/>
      <c r="E40" s="51"/>
      <c r="F40" s="57"/>
      <c r="G40" s="25" t="s">
        <v>10</v>
      </c>
      <c r="H40" s="15">
        <f>SUM(I40:I40)</f>
        <v>3030955.0100000002</v>
      </c>
      <c r="I40" s="15">
        <f>I43+I46+I49+I52+I55+I58</f>
        <v>3030955.0100000002</v>
      </c>
      <c r="J40" s="60"/>
      <c r="K40" s="60"/>
      <c r="L40" s="60"/>
      <c r="M40" s="60"/>
      <c r="N40" s="60"/>
    </row>
    <row r="41" spans="1:14" ht="29.45" customHeight="1">
      <c r="A41" s="81" t="s">
        <v>47</v>
      </c>
      <c r="B41" s="78" t="s">
        <v>58</v>
      </c>
      <c r="C41" s="70">
        <v>2020</v>
      </c>
      <c r="D41" s="52">
        <v>2027</v>
      </c>
      <c r="E41" s="51" t="s">
        <v>35</v>
      </c>
      <c r="F41" s="55"/>
      <c r="G41" s="25" t="s">
        <v>13</v>
      </c>
      <c r="H41" s="15">
        <f>H42+H43</f>
        <v>0</v>
      </c>
      <c r="I41" s="15">
        <f t="shared" ref="I41" si="8">SUM(I42:I43)</f>
        <v>0</v>
      </c>
      <c r="J41" s="84" t="s">
        <v>32</v>
      </c>
      <c r="K41" s="84" t="s">
        <v>11</v>
      </c>
      <c r="L41" s="100"/>
      <c r="M41" s="52"/>
      <c r="N41" s="52"/>
    </row>
    <row r="42" spans="1:14" ht="39" customHeight="1">
      <c r="A42" s="82"/>
      <c r="B42" s="79"/>
      <c r="C42" s="70"/>
      <c r="D42" s="53"/>
      <c r="E42" s="51"/>
      <c r="F42" s="56"/>
      <c r="G42" s="25" t="s">
        <v>51</v>
      </c>
      <c r="H42" s="15">
        <f>I42</f>
        <v>0</v>
      </c>
      <c r="I42" s="15"/>
      <c r="J42" s="84"/>
      <c r="K42" s="84"/>
      <c r="L42" s="101"/>
      <c r="M42" s="53"/>
      <c r="N42" s="53"/>
    </row>
    <row r="43" spans="1:14" ht="29.45" customHeight="1">
      <c r="A43" s="83"/>
      <c r="B43" s="80"/>
      <c r="C43" s="70"/>
      <c r="D43" s="54"/>
      <c r="E43" s="51"/>
      <c r="F43" s="57"/>
      <c r="G43" s="25" t="s">
        <v>10</v>
      </c>
      <c r="H43" s="15">
        <f>I43</f>
        <v>0</v>
      </c>
      <c r="I43" s="15">
        <v>0</v>
      </c>
      <c r="J43" s="84"/>
      <c r="K43" s="84"/>
      <c r="L43" s="102"/>
      <c r="M43" s="54"/>
      <c r="N43" s="54"/>
    </row>
    <row r="44" spans="1:14" ht="29.45" customHeight="1">
      <c r="A44" s="64" t="s">
        <v>48</v>
      </c>
      <c r="B44" s="67" t="s">
        <v>100</v>
      </c>
      <c r="C44" s="70">
        <v>2020</v>
      </c>
      <c r="D44" s="52">
        <v>2027</v>
      </c>
      <c r="E44" s="51" t="s">
        <v>35</v>
      </c>
      <c r="F44" s="55"/>
      <c r="G44" s="25" t="s">
        <v>13</v>
      </c>
      <c r="H44" s="15">
        <f>H45+H46</f>
        <v>0</v>
      </c>
      <c r="I44" s="15">
        <f t="shared" ref="I44" si="9">I45+I46</f>
        <v>0</v>
      </c>
      <c r="J44" s="58" t="s">
        <v>97</v>
      </c>
      <c r="K44" s="58" t="s">
        <v>14</v>
      </c>
      <c r="L44" s="149">
        <v>0</v>
      </c>
      <c r="M44" s="52">
        <v>0</v>
      </c>
      <c r="N44" s="52">
        <v>0</v>
      </c>
    </row>
    <row r="45" spans="1:14" ht="38.25" customHeight="1">
      <c r="A45" s="65"/>
      <c r="B45" s="79"/>
      <c r="C45" s="70"/>
      <c r="D45" s="53"/>
      <c r="E45" s="51"/>
      <c r="F45" s="56"/>
      <c r="G45" s="25" t="s">
        <v>51</v>
      </c>
      <c r="H45" s="15">
        <f>SUM(I45:I45)</f>
        <v>0</v>
      </c>
      <c r="I45" s="15">
        <v>0</v>
      </c>
      <c r="J45" s="59"/>
      <c r="K45" s="59"/>
      <c r="L45" s="150"/>
      <c r="M45" s="53"/>
      <c r="N45" s="53"/>
    </row>
    <row r="46" spans="1:14" ht="29.45" customHeight="1">
      <c r="A46" s="66"/>
      <c r="B46" s="80"/>
      <c r="C46" s="70"/>
      <c r="D46" s="54"/>
      <c r="E46" s="51"/>
      <c r="F46" s="57"/>
      <c r="G46" s="25" t="s">
        <v>10</v>
      </c>
      <c r="H46" s="15">
        <f>SUM(I46:I46)</f>
        <v>0</v>
      </c>
      <c r="I46" s="15">
        <v>0</v>
      </c>
      <c r="J46" s="60"/>
      <c r="K46" s="60"/>
      <c r="L46" s="151"/>
      <c r="M46" s="54"/>
      <c r="N46" s="54"/>
    </row>
    <row r="47" spans="1:14" ht="29.45" customHeight="1">
      <c r="A47" s="64" t="s">
        <v>49</v>
      </c>
      <c r="B47" s="119" t="s">
        <v>59</v>
      </c>
      <c r="C47" s="70">
        <v>2020</v>
      </c>
      <c r="D47" s="52">
        <v>2027</v>
      </c>
      <c r="E47" s="51" t="s">
        <v>35</v>
      </c>
      <c r="F47" s="55"/>
      <c r="G47" s="25" t="s">
        <v>13</v>
      </c>
      <c r="H47" s="15">
        <f>H48+H49</f>
        <v>0</v>
      </c>
      <c r="I47" s="15">
        <f t="shared" ref="I47" si="10">I48+I49</f>
        <v>0</v>
      </c>
      <c r="J47" s="58" t="s">
        <v>38</v>
      </c>
      <c r="K47" s="58" t="s">
        <v>14</v>
      </c>
      <c r="L47" s="58">
        <v>0</v>
      </c>
      <c r="M47" s="58">
        <v>0</v>
      </c>
      <c r="N47" s="58">
        <v>0</v>
      </c>
    </row>
    <row r="48" spans="1:14" ht="56.25" customHeight="1">
      <c r="A48" s="65"/>
      <c r="B48" s="147"/>
      <c r="C48" s="70"/>
      <c r="D48" s="53"/>
      <c r="E48" s="51"/>
      <c r="F48" s="56"/>
      <c r="G48" s="25" t="s">
        <v>51</v>
      </c>
      <c r="H48" s="15">
        <f>SUM(I48:I48)</f>
        <v>0</v>
      </c>
      <c r="I48" s="15">
        <v>0</v>
      </c>
      <c r="J48" s="59"/>
      <c r="K48" s="59"/>
      <c r="L48" s="59"/>
      <c r="M48" s="59"/>
      <c r="N48" s="59"/>
    </row>
    <row r="49" spans="1:20" ht="39.75" customHeight="1">
      <c r="A49" s="66"/>
      <c r="B49" s="148"/>
      <c r="C49" s="70"/>
      <c r="D49" s="54"/>
      <c r="E49" s="51"/>
      <c r="F49" s="57"/>
      <c r="G49" s="25" t="s">
        <v>10</v>
      </c>
      <c r="H49" s="15">
        <f>SUM(I49:I49)</f>
        <v>0</v>
      </c>
      <c r="I49" s="15">
        <v>0</v>
      </c>
      <c r="J49" s="60"/>
      <c r="K49" s="60"/>
      <c r="L49" s="60"/>
      <c r="M49" s="60"/>
      <c r="N49" s="60"/>
    </row>
    <row r="50" spans="1:20" ht="22.5" customHeight="1">
      <c r="A50" s="64" t="s">
        <v>50</v>
      </c>
      <c r="B50" s="67" t="s">
        <v>60</v>
      </c>
      <c r="C50" s="70">
        <v>2020</v>
      </c>
      <c r="D50" s="52">
        <v>2027</v>
      </c>
      <c r="E50" s="51" t="s">
        <v>35</v>
      </c>
      <c r="F50" s="55"/>
      <c r="G50" s="25" t="s">
        <v>13</v>
      </c>
      <c r="H50" s="15">
        <f>H51+H52</f>
        <v>0</v>
      </c>
      <c r="I50" s="15">
        <f t="shared" ref="I50" si="11">I51+I52</f>
        <v>0</v>
      </c>
      <c r="J50" s="58" t="s">
        <v>52</v>
      </c>
      <c r="K50" s="84" t="s">
        <v>11</v>
      </c>
      <c r="L50" s="58" t="s">
        <v>28</v>
      </c>
      <c r="M50" s="58">
        <v>0</v>
      </c>
      <c r="N50" s="58">
        <v>0</v>
      </c>
    </row>
    <row r="51" spans="1:20" ht="57" customHeight="1">
      <c r="A51" s="65"/>
      <c r="B51" s="68"/>
      <c r="C51" s="70"/>
      <c r="D51" s="53"/>
      <c r="E51" s="51"/>
      <c r="F51" s="56"/>
      <c r="G51" s="25" t="s">
        <v>51</v>
      </c>
      <c r="H51" s="15">
        <f>I51</f>
        <v>0</v>
      </c>
      <c r="I51" s="15">
        <v>0</v>
      </c>
      <c r="J51" s="59"/>
      <c r="K51" s="84"/>
      <c r="L51" s="59"/>
      <c r="M51" s="59"/>
      <c r="N51" s="61"/>
      <c r="O51" s="23"/>
      <c r="P51" s="23"/>
      <c r="Q51" s="23"/>
      <c r="R51" s="23"/>
      <c r="S51" s="23"/>
      <c r="T51" s="23"/>
    </row>
    <row r="52" spans="1:20" ht="29.45" customHeight="1">
      <c r="A52" s="66"/>
      <c r="B52" s="69"/>
      <c r="C52" s="70"/>
      <c r="D52" s="54"/>
      <c r="E52" s="51"/>
      <c r="F52" s="57"/>
      <c r="G52" s="25" t="s">
        <v>10</v>
      </c>
      <c r="H52" s="15">
        <f>I52</f>
        <v>0</v>
      </c>
      <c r="I52" s="15">
        <v>0</v>
      </c>
      <c r="J52" s="60"/>
      <c r="K52" s="84"/>
      <c r="L52" s="60"/>
      <c r="M52" s="60"/>
      <c r="N52" s="62"/>
      <c r="O52" s="23"/>
      <c r="P52" s="23"/>
      <c r="Q52" s="23"/>
      <c r="R52" s="23"/>
      <c r="S52" s="23"/>
      <c r="T52" s="23"/>
    </row>
    <row r="53" spans="1:20" ht="29.45" customHeight="1">
      <c r="A53" s="64" t="s">
        <v>115</v>
      </c>
      <c r="B53" s="67" t="s">
        <v>104</v>
      </c>
      <c r="C53" s="70">
        <v>2020</v>
      </c>
      <c r="D53" s="52">
        <v>2027</v>
      </c>
      <c r="E53" s="71" t="s">
        <v>35</v>
      </c>
      <c r="F53" s="45" t="s">
        <v>105</v>
      </c>
      <c r="G53" s="25" t="s">
        <v>13</v>
      </c>
      <c r="H53" s="15">
        <f>H54+H55</f>
        <v>35689.449999999997</v>
      </c>
      <c r="I53" s="15">
        <f>I54+I55</f>
        <v>35689.449999999997</v>
      </c>
      <c r="J53" s="58" t="s">
        <v>106</v>
      </c>
      <c r="K53" s="58" t="s">
        <v>14</v>
      </c>
      <c r="L53" s="58"/>
      <c r="M53" s="58">
        <v>1</v>
      </c>
      <c r="N53" s="72">
        <v>1</v>
      </c>
      <c r="O53" s="44"/>
      <c r="P53" s="44"/>
      <c r="Q53" s="44"/>
      <c r="R53" s="44"/>
      <c r="S53" s="44"/>
      <c r="T53" s="23"/>
    </row>
    <row r="54" spans="1:20" ht="29.45" customHeight="1">
      <c r="A54" s="65"/>
      <c r="B54" s="68"/>
      <c r="C54" s="70"/>
      <c r="D54" s="53"/>
      <c r="E54" s="71"/>
      <c r="F54" s="46"/>
      <c r="G54" s="25" t="s">
        <v>51</v>
      </c>
      <c r="H54" s="15">
        <v>356.89</v>
      </c>
      <c r="I54" s="15">
        <v>356.89</v>
      </c>
      <c r="J54" s="59"/>
      <c r="K54" s="59"/>
      <c r="L54" s="59"/>
      <c r="M54" s="59"/>
      <c r="N54" s="61"/>
      <c r="O54" s="44"/>
      <c r="P54" s="44"/>
      <c r="Q54" s="44"/>
      <c r="R54" s="44"/>
      <c r="S54" s="44"/>
      <c r="T54" s="23"/>
    </row>
    <row r="55" spans="1:20" ht="29.45" customHeight="1">
      <c r="A55" s="66"/>
      <c r="B55" s="69"/>
      <c r="C55" s="70"/>
      <c r="D55" s="54"/>
      <c r="E55" s="71"/>
      <c r="F55" s="47"/>
      <c r="G55" s="25" t="s">
        <v>10</v>
      </c>
      <c r="H55" s="15">
        <v>35332.559999999998</v>
      </c>
      <c r="I55" s="15">
        <v>35332.559999999998</v>
      </c>
      <c r="J55" s="60"/>
      <c r="K55" s="60"/>
      <c r="L55" s="60"/>
      <c r="M55" s="60"/>
      <c r="N55" s="62"/>
      <c r="O55" s="44"/>
      <c r="P55" s="44"/>
      <c r="Q55" s="44"/>
      <c r="R55" s="44"/>
      <c r="S55" s="44"/>
      <c r="T55" s="23"/>
    </row>
    <row r="56" spans="1:20" ht="29.45" customHeight="1">
      <c r="A56" s="64" t="s">
        <v>116</v>
      </c>
      <c r="B56" s="67" t="s">
        <v>118</v>
      </c>
      <c r="C56" s="70">
        <v>2020</v>
      </c>
      <c r="D56" s="52">
        <v>2027</v>
      </c>
      <c r="E56" s="71" t="s">
        <v>35</v>
      </c>
      <c r="F56" s="45" t="s">
        <v>117</v>
      </c>
      <c r="G56" s="25" t="s">
        <v>13</v>
      </c>
      <c r="H56" s="15">
        <f>H57+H58</f>
        <v>3303874.45</v>
      </c>
      <c r="I56" s="15">
        <f>I57+I58</f>
        <v>3303874.45</v>
      </c>
      <c r="J56" s="58" t="s">
        <v>113</v>
      </c>
      <c r="K56" s="58" t="s">
        <v>14</v>
      </c>
      <c r="L56" s="58"/>
      <c r="M56" s="58">
        <v>1</v>
      </c>
      <c r="N56" s="72">
        <v>1</v>
      </c>
      <c r="O56" s="35"/>
      <c r="P56" s="35"/>
      <c r="Q56" s="35"/>
      <c r="R56" s="35"/>
      <c r="S56" s="35"/>
      <c r="T56" s="23"/>
    </row>
    <row r="57" spans="1:20" ht="29.45" customHeight="1">
      <c r="A57" s="65"/>
      <c r="B57" s="68"/>
      <c r="C57" s="70"/>
      <c r="D57" s="53"/>
      <c r="E57" s="71"/>
      <c r="F57" s="46"/>
      <c r="G57" s="25" t="s">
        <v>51</v>
      </c>
      <c r="H57" s="15">
        <v>308252</v>
      </c>
      <c r="I57" s="15">
        <v>308252</v>
      </c>
      <c r="J57" s="59"/>
      <c r="K57" s="59"/>
      <c r="L57" s="59"/>
      <c r="M57" s="59"/>
      <c r="N57" s="61"/>
      <c r="O57" s="35"/>
      <c r="P57" s="35"/>
      <c r="Q57" s="35"/>
      <c r="R57" s="35"/>
      <c r="S57" s="35"/>
      <c r="T57" s="23"/>
    </row>
    <row r="58" spans="1:20" ht="29.45" customHeight="1">
      <c r="A58" s="66"/>
      <c r="B58" s="69"/>
      <c r="C58" s="70"/>
      <c r="D58" s="54"/>
      <c r="E58" s="71"/>
      <c r="F58" s="47"/>
      <c r="G58" s="25" t="s">
        <v>10</v>
      </c>
      <c r="H58" s="15">
        <v>2995622.45</v>
      </c>
      <c r="I58" s="15">
        <v>2995622.45</v>
      </c>
      <c r="J58" s="60"/>
      <c r="K58" s="60"/>
      <c r="L58" s="60"/>
      <c r="M58" s="60"/>
      <c r="N58" s="62"/>
      <c r="O58" s="35"/>
      <c r="P58" s="35"/>
      <c r="Q58" s="35"/>
      <c r="R58" s="35"/>
      <c r="S58" s="35"/>
      <c r="T58" s="23"/>
    </row>
    <row r="59" spans="1:20" ht="29.45" customHeight="1">
      <c r="A59" s="118" t="s">
        <v>26</v>
      </c>
      <c r="B59" s="78" t="s">
        <v>61</v>
      </c>
      <c r="C59" s="84">
        <v>2020</v>
      </c>
      <c r="D59" s="58">
        <v>2027</v>
      </c>
      <c r="E59" s="51" t="s">
        <v>35</v>
      </c>
      <c r="F59" s="55" t="s">
        <v>93</v>
      </c>
      <c r="G59" s="25" t="s">
        <v>13</v>
      </c>
      <c r="H59" s="36">
        <f>H60+H61</f>
        <v>74825119.049999997</v>
      </c>
      <c r="I59" s="36">
        <f>I60+I61</f>
        <v>74522243.159999996</v>
      </c>
      <c r="J59" s="55" t="s">
        <v>34</v>
      </c>
      <c r="K59" s="58" t="s">
        <v>11</v>
      </c>
      <c r="L59" s="58" t="s">
        <v>28</v>
      </c>
      <c r="M59" s="58">
        <v>100</v>
      </c>
      <c r="N59" s="72">
        <v>100</v>
      </c>
      <c r="O59" s="23"/>
      <c r="P59" s="23"/>
      <c r="Q59" s="23"/>
      <c r="R59" s="23"/>
      <c r="S59" s="23"/>
      <c r="T59" s="23"/>
    </row>
    <row r="60" spans="1:20" ht="29.45" customHeight="1">
      <c r="A60" s="118"/>
      <c r="B60" s="79"/>
      <c r="C60" s="84"/>
      <c r="D60" s="59"/>
      <c r="E60" s="51"/>
      <c r="F60" s="56"/>
      <c r="G60" s="25" t="s">
        <v>51</v>
      </c>
      <c r="H60" s="36">
        <v>54602048.119999997</v>
      </c>
      <c r="I60" s="36">
        <v>54299172.229999997</v>
      </c>
      <c r="J60" s="56"/>
      <c r="K60" s="59"/>
      <c r="L60" s="59"/>
      <c r="M60" s="59"/>
      <c r="N60" s="61"/>
      <c r="O60" s="23"/>
      <c r="P60" s="23"/>
      <c r="Q60" s="23"/>
      <c r="R60" s="23"/>
      <c r="S60" s="23"/>
      <c r="T60" s="23"/>
    </row>
    <row r="61" spans="1:20" ht="29.45" customHeight="1">
      <c r="A61" s="118"/>
      <c r="B61" s="80"/>
      <c r="C61" s="84"/>
      <c r="D61" s="60"/>
      <c r="E61" s="51"/>
      <c r="F61" s="57"/>
      <c r="G61" s="25" t="s">
        <v>10</v>
      </c>
      <c r="H61" s="36">
        <v>20223070.93</v>
      </c>
      <c r="I61" s="36">
        <v>20223070.93</v>
      </c>
      <c r="J61" s="57"/>
      <c r="K61" s="60"/>
      <c r="L61" s="60"/>
      <c r="M61" s="60"/>
      <c r="N61" s="60"/>
    </row>
    <row r="62" spans="1:20" ht="29.45" customHeight="1">
      <c r="A62" s="131">
        <v>4</v>
      </c>
      <c r="B62" s="119" t="s">
        <v>63</v>
      </c>
      <c r="C62" s="84">
        <v>2020</v>
      </c>
      <c r="D62" s="58">
        <v>2027</v>
      </c>
      <c r="E62" s="51" t="s">
        <v>35</v>
      </c>
      <c r="F62" s="55"/>
      <c r="G62" s="25" t="s">
        <v>13</v>
      </c>
      <c r="H62" s="16">
        <f t="shared" ref="H62:I62" si="12">H63+H64</f>
        <v>24817616.809999999</v>
      </c>
      <c r="I62" s="16">
        <f t="shared" si="12"/>
        <v>24817616.809999999</v>
      </c>
      <c r="J62" s="63" t="s">
        <v>15</v>
      </c>
      <c r="K62" s="63" t="s">
        <v>15</v>
      </c>
      <c r="L62" s="63" t="s">
        <v>15</v>
      </c>
      <c r="M62" s="63" t="s">
        <v>15</v>
      </c>
      <c r="N62" s="63" t="s">
        <v>15</v>
      </c>
    </row>
    <row r="63" spans="1:20" ht="29.45" customHeight="1">
      <c r="A63" s="132"/>
      <c r="B63" s="120"/>
      <c r="C63" s="84"/>
      <c r="D63" s="59"/>
      <c r="E63" s="51"/>
      <c r="F63" s="56"/>
      <c r="G63" s="25" t="s">
        <v>51</v>
      </c>
      <c r="H63" s="19">
        <f>SUM(I63:I63)</f>
        <v>224397.63</v>
      </c>
      <c r="I63" s="19">
        <f>I66+I69</f>
        <v>224397.63</v>
      </c>
      <c r="J63" s="63"/>
      <c r="K63" s="63"/>
      <c r="L63" s="63"/>
      <c r="M63" s="63"/>
      <c r="N63" s="63"/>
    </row>
    <row r="64" spans="1:20" ht="29.45" customHeight="1">
      <c r="A64" s="133"/>
      <c r="B64" s="121"/>
      <c r="C64" s="84"/>
      <c r="D64" s="60"/>
      <c r="E64" s="51"/>
      <c r="F64" s="57"/>
      <c r="G64" s="25" t="s">
        <v>10</v>
      </c>
      <c r="H64" s="16">
        <f t="shared" ref="H64:H68" si="13">SUM(I64:I64)</f>
        <v>24593219.18</v>
      </c>
      <c r="I64" s="16">
        <f>I67+I70+I72+I73</f>
        <v>24593219.18</v>
      </c>
      <c r="J64" s="63"/>
      <c r="K64" s="63"/>
      <c r="L64" s="63"/>
      <c r="M64" s="63"/>
      <c r="N64" s="63"/>
    </row>
    <row r="65" spans="1:14" ht="29.45" customHeight="1">
      <c r="A65" s="134" t="s">
        <v>64</v>
      </c>
      <c r="B65" s="128" t="s">
        <v>70</v>
      </c>
      <c r="C65" s="52">
        <v>2020</v>
      </c>
      <c r="D65" s="52">
        <v>2027</v>
      </c>
      <c r="E65" s="51" t="s">
        <v>35</v>
      </c>
      <c r="F65" s="55"/>
      <c r="G65" s="25" t="s">
        <v>13</v>
      </c>
      <c r="H65" s="17">
        <f t="shared" si="13"/>
        <v>0</v>
      </c>
      <c r="I65" s="17">
        <f>I66+I67</f>
        <v>0</v>
      </c>
      <c r="J65" s="58" t="s">
        <v>65</v>
      </c>
      <c r="K65" s="52" t="s">
        <v>14</v>
      </c>
      <c r="L65" s="52" t="s">
        <v>28</v>
      </c>
      <c r="M65" s="52" t="s">
        <v>28</v>
      </c>
      <c r="N65" s="52" t="s">
        <v>28</v>
      </c>
    </row>
    <row r="66" spans="1:14" ht="29.45" customHeight="1">
      <c r="A66" s="126"/>
      <c r="B66" s="129"/>
      <c r="C66" s="53"/>
      <c r="D66" s="53"/>
      <c r="E66" s="51"/>
      <c r="F66" s="56"/>
      <c r="G66" s="25" t="s">
        <v>51</v>
      </c>
      <c r="H66" s="18">
        <f t="shared" si="13"/>
        <v>0</v>
      </c>
      <c r="I66" s="18">
        <v>0</v>
      </c>
      <c r="J66" s="59"/>
      <c r="K66" s="53"/>
      <c r="L66" s="53"/>
      <c r="M66" s="53"/>
      <c r="N66" s="53"/>
    </row>
    <row r="67" spans="1:14" ht="29.45" customHeight="1">
      <c r="A67" s="127"/>
      <c r="B67" s="130"/>
      <c r="C67" s="54"/>
      <c r="D67" s="54"/>
      <c r="E67" s="51"/>
      <c r="F67" s="57"/>
      <c r="G67" s="25" t="s">
        <v>10</v>
      </c>
      <c r="H67" s="17">
        <f t="shared" si="13"/>
        <v>0</v>
      </c>
      <c r="I67" s="17">
        <v>0</v>
      </c>
      <c r="J67" s="60"/>
      <c r="K67" s="54"/>
      <c r="L67" s="54"/>
      <c r="M67" s="54"/>
      <c r="N67" s="54"/>
    </row>
    <row r="68" spans="1:14" ht="29.45" customHeight="1">
      <c r="A68" s="106" t="s">
        <v>108</v>
      </c>
      <c r="B68" s="103" t="s">
        <v>107</v>
      </c>
      <c r="C68" s="52">
        <v>2020</v>
      </c>
      <c r="D68" s="52">
        <v>2027</v>
      </c>
      <c r="E68" s="51" t="s">
        <v>35</v>
      </c>
      <c r="F68" s="55" t="s">
        <v>122</v>
      </c>
      <c r="G68" s="25" t="s">
        <v>13</v>
      </c>
      <c r="H68" s="17">
        <f t="shared" si="13"/>
        <v>22439763.27</v>
      </c>
      <c r="I68" s="17">
        <f>I69+I70</f>
        <v>22439763.27</v>
      </c>
      <c r="J68" s="58" t="s">
        <v>109</v>
      </c>
      <c r="K68" s="52"/>
      <c r="L68" s="52"/>
      <c r="M68" s="52">
        <v>1</v>
      </c>
      <c r="N68" s="52">
        <v>1</v>
      </c>
    </row>
    <row r="69" spans="1:14" ht="29.45" customHeight="1">
      <c r="A69" s="107"/>
      <c r="B69" s="104"/>
      <c r="C69" s="53"/>
      <c r="D69" s="53"/>
      <c r="E69" s="51"/>
      <c r="F69" s="56"/>
      <c r="G69" s="25" t="s">
        <v>51</v>
      </c>
      <c r="H69" s="18">
        <v>224397.63</v>
      </c>
      <c r="I69" s="18">
        <v>224397.63</v>
      </c>
      <c r="J69" s="59"/>
      <c r="K69" s="53"/>
      <c r="L69" s="53"/>
      <c r="M69" s="53"/>
      <c r="N69" s="53"/>
    </row>
    <row r="70" spans="1:14" ht="29.45" customHeight="1">
      <c r="A70" s="108"/>
      <c r="B70" s="105"/>
      <c r="C70" s="54"/>
      <c r="D70" s="54"/>
      <c r="E70" s="51"/>
      <c r="F70" s="57"/>
      <c r="G70" s="25" t="s">
        <v>10</v>
      </c>
      <c r="H70" s="17">
        <v>22215365.640000001</v>
      </c>
      <c r="I70" s="17">
        <v>22215365.640000001</v>
      </c>
      <c r="J70" s="60"/>
      <c r="K70" s="54"/>
      <c r="L70" s="54"/>
      <c r="M70" s="54"/>
      <c r="N70" s="54"/>
    </row>
    <row r="71" spans="1:14" ht="29.45" customHeight="1">
      <c r="A71" s="106" t="s">
        <v>119</v>
      </c>
      <c r="B71" s="103" t="s">
        <v>120</v>
      </c>
      <c r="C71" s="52">
        <v>2020</v>
      </c>
      <c r="D71" s="52">
        <v>2027</v>
      </c>
      <c r="E71" s="51" t="s">
        <v>35</v>
      </c>
      <c r="F71" s="55" t="s">
        <v>121</v>
      </c>
      <c r="G71" s="25" t="s">
        <v>13</v>
      </c>
      <c r="H71" s="17">
        <f t="shared" ref="H71" si="14">SUM(I71:I71)</f>
        <v>2377853.54</v>
      </c>
      <c r="I71" s="17">
        <f>I72+I73</f>
        <v>2377853.54</v>
      </c>
      <c r="J71" s="58" t="s">
        <v>123</v>
      </c>
      <c r="K71" s="52"/>
      <c r="L71" s="52"/>
      <c r="M71" s="52">
        <v>1</v>
      </c>
      <c r="N71" s="52">
        <v>1</v>
      </c>
    </row>
    <row r="72" spans="1:14" ht="29.45" customHeight="1">
      <c r="A72" s="107"/>
      <c r="B72" s="104"/>
      <c r="C72" s="53"/>
      <c r="D72" s="53"/>
      <c r="E72" s="51"/>
      <c r="F72" s="56"/>
      <c r="G72" s="25" t="s">
        <v>51</v>
      </c>
      <c r="H72" s="41">
        <v>23778.54</v>
      </c>
      <c r="I72" s="41">
        <v>23778.54</v>
      </c>
      <c r="J72" s="59"/>
      <c r="K72" s="53"/>
      <c r="L72" s="53"/>
      <c r="M72" s="53"/>
      <c r="N72" s="53"/>
    </row>
    <row r="73" spans="1:14" ht="29.45" customHeight="1">
      <c r="A73" s="108"/>
      <c r="B73" s="105"/>
      <c r="C73" s="54"/>
      <c r="D73" s="54"/>
      <c r="E73" s="51"/>
      <c r="F73" s="57"/>
      <c r="G73" s="25" t="s">
        <v>10</v>
      </c>
      <c r="H73" s="41">
        <v>2354075</v>
      </c>
      <c r="I73" s="41">
        <v>2354075</v>
      </c>
      <c r="J73" s="60"/>
      <c r="K73" s="54"/>
      <c r="L73" s="54"/>
      <c r="M73" s="54"/>
      <c r="N73" s="54"/>
    </row>
    <row r="74" spans="1:14" ht="29.45" customHeight="1">
      <c r="A74" s="122">
        <v>5</v>
      </c>
      <c r="B74" s="128" t="s">
        <v>72</v>
      </c>
      <c r="C74" s="52">
        <v>2020</v>
      </c>
      <c r="D74" s="52">
        <v>2027</v>
      </c>
      <c r="E74" s="51" t="s">
        <v>35</v>
      </c>
      <c r="F74" s="55" t="s">
        <v>95</v>
      </c>
      <c r="G74" s="25" t="s">
        <v>13</v>
      </c>
      <c r="H74" s="17">
        <f t="shared" ref="H74:H77" si="15">I74</f>
        <v>0</v>
      </c>
      <c r="I74" s="17">
        <f>I75+I76</f>
        <v>0</v>
      </c>
      <c r="J74" s="63" t="s">
        <v>15</v>
      </c>
      <c r="K74" s="63" t="s">
        <v>15</v>
      </c>
      <c r="L74" s="63" t="s">
        <v>15</v>
      </c>
      <c r="M74" s="63" t="s">
        <v>15</v>
      </c>
      <c r="N74" s="63" t="s">
        <v>15</v>
      </c>
    </row>
    <row r="75" spans="1:14" ht="29.45" customHeight="1">
      <c r="A75" s="123"/>
      <c r="B75" s="129"/>
      <c r="C75" s="53"/>
      <c r="D75" s="53"/>
      <c r="E75" s="51"/>
      <c r="F75" s="56"/>
      <c r="G75" s="25" t="s">
        <v>51</v>
      </c>
      <c r="H75" s="17">
        <f t="shared" si="15"/>
        <v>0</v>
      </c>
      <c r="I75" s="17">
        <f t="shared" ref="I75:I76" si="16">I78</f>
        <v>0</v>
      </c>
      <c r="J75" s="63"/>
      <c r="K75" s="63"/>
      <c r="L75" s="63"/>
      <c r="M75" s="63"/>
      <c r="N75" s="63"/>
    </row>
    <row r="76" spans="1:14" ht="29.45" customHeight="1">
      <c r="A76" s="124"/>
      <c r="B76" s="130"/>
      <c r="C76" s="54"/>
      <c r="D76" s="54"/>
      <c r="E76" s="51"/>
      <c r="F76" s="57"/>
      <c r="G76" s="25" t="s">
        <v>10</v>
      </c>
      <c r="H76" s="17">
        <f t="shared" si="15"/>
        <v>0</v>
      </c>
      <c r="I76" s="17">
        <f t="shared" si="16"/>
        <v>0</v>
      </c>
      <c r="J76" s="63"/>
      <c r="K76" s="63"/>
      <c r="L76" s="63"/>
      <c r="M76" s="63"/>
      <c r="N76" s="63"/>
    </row>
    <row r="77" spans="1:14" s="2" customFormat="1" ht="28.15" customHeight="1">
      <c r="A77" s="125" t="s">
        <v>71</v>
      </c>
      <c r="B77" s="128" t="s">
        <v>73</v>
      </c>
      <c r="C77" s="52">
        <v>2020</v>
      </c>
      <c r="D77" s="52">
        <v>2027</v>
      </c>
      <c r="E77" s="51" t="s">
        <v>35</v>
      </c>
      <c r="F77" s="55" t="s">
        <v>96</v>
      </c>
      <c r="G77" s="25" t="s">
        <v>13</v>
      </c>
      <c r="H77" s="17">
        <f t="shared" si="15"/>
        <v>0</v>
      </c>
      <c r="I77" s="17">
        <f>I78+I79</f>
        <v>0</v>
      </c>
      <c r="J77" s="141" t="s">
        <v>74</v>
      </c>
      <c r="K77" s="48" t="s">
        <v>14</v>
      </c>
      <c r="L77" s="48" t="s">
        <v>15</v>
      </c>
      <c r="M77" s="48">
        <v>2</v>
      </c>
      <c r="N77" s="48">
        <v>2</v>
      </c>
    </row>
    <row r="78" spans="1:14" s="3" customFormat="1" ht="27.75" customHeight="1">
      <c r="A78" s="126"/>
      <c r="B78" s="129"/>
      <c r="C78" s="53"/>
      <c r="D78" s="53"/>
      <c r="E78" s="51"/>
      <c r="F78" s="56"/>
      <c r="G78" s="42" t="s">
        <v>51</v>
      </c>
      <c r="H78" s="17">
        <v>0</v>
      </c>
      <c r="I78" s="17">
        <v>0</v>
      </c>
      <c r="J78" s="142"/>
      <c r="K78" s="49"/>
      <c r="L78" s="49"/>
      <c r="M78" s="49"/>
      <c r="N78" s="49"/>
    </row>
    <row r="79" spans="1:14" ht="36" customHeight="1">
      <c r="A79" s="127"/>
      <c r="B79" s="130"/>
      <c r="C79" s="54"/>
      <c r="D79" s="54"/>
      <c r="E79" s="51"/>
      <c r="F79" s="57"/>
      <c r="G79" s="42" t="s">
        <v>10</v>
      </c>
      <c r="H79" s="17">
        <v>0</v>
      </c>
      <c r="I79" s="17">
        <v>0</v>
      </c>
      <c r="J79" s="143"/>
      <c r="K79" s="50"/>
      <c r="L79" s="50"/>
      <c r="M79" s="50"/>
      <c r="N79" s="50"/>
    </row>
    <row r="80" spans="1:14" ht="12.75" customHeight="1">
      <c r="A80" s="115" t="s">
        <v>17</v>
      </c>
      <c r="B80" s="115"/>
      <c r="C80" s="135">
        <v>2020</v>
      </c>
      <c r="D80" s="136">
        <v>2027</v>
      </c>
      <c r="E80" s="144"/>
      <c r="F80" s="95"/>
      <c r="G80" s="28" t="s">
        <v>13</v>
      </c>
      <c r="H80" s="37">
        <f>H81+H82</f>
        <v>107017052.93000001</v>
      </c>
      <c r="I80" s="37">
        <f t="shared" ref="I80" si="17">I81+I82</f>
        <v>106714177.03999999</v>
      </c>
      <c r="J80" s="63" t="s">
        <v>15</v>
      </c>
      <c r="K80" s="63" t="s">
        <v>15</v>
      </c>
      <c r="L80" s="63" t="s">
        <v>15</v>
      </c>
      <c r="M80" s="63" t="s">
        <v>15</v>
      </c>
      <c r="N80" s="63" t="s">
        <v>15</v>
      </c>
    </row>
    <row r="81" spans="1:17" ht="42" customHeight="1">
      <c r="A81" s="115"/>
      <c r="B81" s="115"/>
      <c r="C81" s="135"/>
      <c r="D81" s="137"/>
      <c r="E81" s="144"/>
      <c r="F81" s="96"/>
      <c r="G81" s="28" t="s">
        <v>51</v>
      </c>
      <c r="H81" s="37">
        <f>H63+H60+H36+H12</f>
        <v>56769807.810000002</v>
      </c>
      <c r="I81" s="37">
        <f>I63+I60+I36+I12</f>
        <v>56466931.920000002</v>
      </c>
      <c r="J81" s="63"/>
      <c r="K81" s="63"/>
      <c r="L81" s="63"/>
      <c r="M81" s="63"/>
      <c r="N81" s="63"/>
      <c r="P81" s="43"/>
      <c r="Q81" s="43"/>
    </row>
    <row r="82" spans="1:17" ht="32.450000000000003" customHeight="1">
      <c r="A82" s="115"/>
      <c r="B82" s="115"/>
      <c r="C82" s="135"/>
      <c r="D82" s="138"/>
      <c r="E82" s="144"/>
      <c r="F82" s="97"/>
      <c r="G82" s="28" t="s">
        <v>10</v>
      </c>
      <c r="H82" s="38">
        <f>H64+H61+H37+H13</f>
        <v>50247245.119999997</v>
      </c>
      <c r="I82" s="38">
        <f>I64+I61+I37+I13</f>
        <v>50247245.119999997</v>
      </c>
      <c r="J82" s="63"/>
      <c r="K82" s="63"/>
      <c r="L82" s="63"/>
      <c r="M82" s="63"/>
      <c r="N82" s="63"/>
      <c r="P82" s="43"/>
      <c r="Q82" s="43"/>
    </row>
    <row r="83" spans="1:17" ht="32.450000000000003" customHeight="1">
      <c r="A83" s="152" t="s">
        <v>62</v>
      </c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</row>
    <row r="84" spans="1:17" ht="12.75" customHeight="1">
      <c r="A84" s="139" t="s">
        <v>39</v>
      </c>
      <c r="B84" s="140"/>
      <c r="C84" s="5" t="s">
        <v>15</v>
      </c>
      <c r="D84" s="6" t="s">
        <v>15</v>
      </c>
      <c r="E84" s="6" t="s">
        <v>15</v>
      </c>
      <c r="F84" s="6"/>
      <c r="G84" s="26" t="s">
        <v>15</v>
      </c>
      <c r="H84" s="13" t="s">
        <v>15</v>
      </c>
      <c r="I84" s="13" t="s">
        <v>15</v>
      </c>
      <c r="J84" s="6" t="s">
        <v>15</v>
      </c>
      <c r="K84" s="6" t="s">
        <v>15</v>
      </c>
      <c r="L84" s="6" t="s">
        <v>15</v>
      </c>
      <c r="M84" s="6" t="s">
        <v>15</v>
      </c>
      <c r="N84" s="6" t="s">
        <v>15</v>
      </c>
    </row>
    <row r="85" spans="1:17" ht="80.25" customHeight="1">
      <c r="A85" s="117" t="s">
        <v>40</v>
      </c>
      <c r="B85" s="117"/>
      <c r="C85" s="34" t="s">
        <v>15</v>
      </c>
      <c r="D85" s="34" t="s">
        <v>15</v>
      </c>
      <c r="E85" s="34" t="s">
        <v>15</v>
      </c>
      <c r="F85" s="34"/>
      <c r="G85" s="27" t="s">
        <v>15</v>
      </c>
      <c r="H85" s="14" t="s">
        <v>15</v>
      </c>
      <c r="I85" s="14" t="s">
        <v>15</v>
      </c>
      <c r="J85" s="34" t="s">
        <v>15</v>
      </c>
      <c r="K85" s="34" t="s">
        <v>15</v>
      </c>
      <c r="L85" s="34" t="s">
        <v>15</v>
      </c>
      <c r="M85" s="34" t="s">
        <v>15</v>
      </c>
      <c r="N85" s="34" t="s">
        <v>15</v>
      </c>
    </row>
    <row r="86" spans="1:17" ht="28.9" customHeight="1">
      <c r="A86" s="116"/>
      <c r="B86" s="117" t="s">
        <v>23</v>
      </c>
      <c r="C86" s="70">
        <v>2020</v>
      </c>
      <c r="D86" s="70">
        <v>2027</v>
      </c>
      <c r="E86" s="51" t="s">
        <v>41</v>
      </c>
      <c r="F86" s="55"/>
      <c r="G86" s="25" t="s">
        <v>13</v>
      </c>
      <c r="H86" s="11">
        <f t="shared" ref="H86:H106" si="18">SUM(I86:I86)</f>
        <v>3307273.22</v>
      </c>
      <c r="I86" s="11">
        <f t="shared" ref="I86" si="19">SUM(I87:I88)</f>
        <v>3307273.22</v>
      </c>
      <c r="J86" s="84" t="s">
        <v>15</v>
      </c>
      <c r="K86" s="84" t="s">
        <v>15</v>
      </c>
      <c r="L86" s="84" t="s">
        <v>15</v>
      </c>
      <c r="M86" s="84" t="s">
        <v>15</v>
      </c>
      <c r="N86" s="84" t="s">
        <v>15</v>
      </c>
    </row>
    <row r="87" spans="1:17" ht="45.75" customHeight="1">
      <c r="A87" s="116"/>
      <c r="B87" s="117"/>
      <c r="C87" s="70"/>
      <c r="D87" s="70"/>
      <c r="E87" s="51"/>
      <c r="F87" s="56"/>
      <c r="G87" s="25" t="s">
        <v>51</v>
      </c>
      <c r="H87" s="11">
        <f t="shared" si="18"/>
        <v>307907</v>
      </c>
      <c r="I87" s="11">
        <f t="shared" ref="I87:I88" si="20">I90</f>
        <v>307907</v>
      </c>
      <c r="J87" s="84"/>
      <c r="K87" s="84"/>
      <c r="L87" s="84"/>
      <c r="M87" s="84"/>
      <c r="N87" s="84"/>
    </row>
    <row r="88" spans="1:17" ht="42.6" customHeight="1">
      <c r="A88" s="116"/>
      <c r="B88" s="117"/>
      <c r="C88" s="70"/>
      <c r="D88" s="70"/>
      <c r="E88" s="51"/>
      <c r="F88" s="57"/>
      <c r="G88" s="25" t="s">
        <v>10</v>
      </c>
      <c r="H88" s="11">
        <f t="shared" si="18"/>
        <v>2999366.22</v>
      </c>
      <c r="I88" s="11">
        <f t="shared" si="20"/>
        <v>2999366.22</v>
      </c>
      <c r="J88" s="84"/>
      <c r="K88" s="84"/>
      <c r="L88" s="84"/>
      <c r="M88" s="84"/>
      <c r="N88" s="84"/>
    </row>
    <row r="89" spans="1:17" ht="29.45" customHeight="1">
      <c r="A89" s="116">
        <v>1</v>
      </c>
      <c r="B89" s="117" t="s">
        <v>24</v>
      </c>
      <c r="C89" s="70">
        <v>2020</v>
      </c>
      <c r="D89" s="70">
        <v>2027</v>
      </c>
      <c r="E89" s="51" t="s">
        <v>41</v>
      </c>
      <c r="F89" s="55"/>
      <c r="G89" s="25" t="s">
        <v>13</v>
      </c>
      <c r="H89" s="11">
        <f t="shared" si="18"/>
        <v>3307273.22</v>
      </c>
      <c r="I89" s="11">
        <f t="shared" ref="I89" si="21">SUM(I90:I91)</f>
        <v>3307273.22</v>
      </c>
      <c r="J89" s="84" t="s">
        <v>15</v>
      </c>
      <c r="K89" s="84" t="s">
        <v>15</v>
      </c>
      <c r="L89" s="84" t="s">
        <v>15</v>
      </c>
      <c r="M89" s="84" t="s">
        <v>15</v>
      </c>
      <c r="N89" s="84" t="s">
        <v>15</v>
      </c>
    </row>
    <row r="90" spans="1:17" ht="45" customHeight="1">
      <c r="A90" s="116"/>
      <c r="B90" s="117"/>
      <c r="C90" s="70"/>
      <c r="D90" s="70"/>
      <c r="E90" s="51"/>
      <c r="F90" s="56"/>
      <c r="G90" s="25" t="s">
        <v>51</v>
      </c>
      <c r="H90" s="11">
        <f t="shared" si="18"/>
        <v>307907</v>
      </c>
      <c r="I90" s="11">
        <f>I93+I96+I99+I102</f>
        <v>307907</v>
      </c>
      <c r="J90" s="84"/>
      <c r="K90" s="84"/>
      <c r="L90" s="84"/>
      <c r="M90" s="84"/>
      <c r="N90" s="84"/>
    </row>
    <row r="91" spans="1:17" ht="36" customHeight="1">
      <c r="A91" s="116"/>
      <c r="B91" s="117"/>
      <c r="C91" s="70"/>
      <c r="D91" s="70"/>
      <c r="E91" s="51"/>
      <c r="F91" s="57"/>
      <c r="G91" s="25" t="s">
        <v>10</v>
      </c>
      <c r="H91" s="11">
        <f t="shared" si="18"/>
        <v>2999366.22</v>
      </c>
      <c r="I91" s="11">
        <f>I103</f>
        <v>2999366.22</v>
      </c>
      <c r="J91" s="84"/>
      <c r="K91" s="84"/>
      <c r="L91" s="84"/>
      <c r="M91" s="84"/>
      <c r="N91" s="84"/>
    </row>
    <row r="92" spans="1:17" ht="34.15" customHeight="1">
      <c r="A92" s="87" t="s">
        <v>43</v>
      </c>
      <c r="B92" s="117" t="s">
        <v>42</v>
      </c>
      <c r="C92" s="70">
        <v>2020</v>
      </c>
      <c r="D92" s="70">
        <v>2027</v>
      </c>
      <c r="E92" s="51" t="s">
        <v>41</v>
      </c>
      <c r="F92" s="55"/>
      <c r="G92" s="25" t="s">
        <v>13</v>
      </c>
      <c r="H92" s="11">
        <f t="shared" si="18"/>
        <v>0</v>
      </c>
      <c r="I92" s="11">
        <f t="shared" ref="I92" si="22">SUM(I93:I94)</f>
        <v>0</v>
      </c>
      <c r="J92" s="84" t="s">
        <v>27</v>
      </c>
      <c r="K92" s="84" t="s">
        <v>16</v>
      </c>
      <c r="L92" s="52">
        <v>0</v>
      </c>
      <c r="M92" s="52">
        <v>0</v>
      </c>
      <c r="N92" s="52">
        <v>0</v>
      </c>
    </row>
    <row r="93" spans="1:17" ht="42.75" customHeight="1">
      <c r="A93" s="87"/>
      <c r="B93" s="117"/>
      <c r="C93" s="70"/>
      <c r="D93" s="70"/>
      <c r="E93" s="51"/>
      <c r="F93" s="56"/>
      <c r="G93" s="25" t="s">
        <v>51</v>
      </c>
      <c r="H93" s="11">
        <f t="shared" si="18"/>
        <v>0</v>
      </c>
      <c r="I93" s="11">
        <v>0</v>
      </c>
      <c r="J93" s="84"/>
      <c r="K93" s="84"/>
      <c r="L93" s="53"/>
      <c r="M93" s="53"/>
      <c r="N93" s="53"/>
    </row>
    <row r="94" spans="1:17" ht="35.25" customHeight="1">
      <c r="A94" s="87"/>
      <c r="B94" s="117"/>
      <c r="C94" s="70"/>
      <c r="D94" s="70"/>
      <c r="E94" s="51"/>
      <c r="F94" s="57"/>
      <c r="G94" s="25" t="s">
        <v>10</v>
      </c>
      <c r="H94" s="11">
        <f t="shared" si="18"/>
        <v>0</v>
      </c>
      <c r="I94" s="11">
        <v>0</v>
      </c>
      <c r="J94" s="84"/>
      <c r="K94" s="84"/>
      <c r="L94" s="54"/>
      <c r="M94" s="54"/>
      <c r="N94" s="54"/>
    </row>
    <row r="95" spans="1:17" ht="34.15" customHeight="1">
      <c r="A95" s="87" t="s">
        <v>44</v>
      </c>
      <c r="B95" s="117" t="s">
        <v>25</v>
      </c>
      <c r="C95" s="70">
        <v>2020</v>
      </c>
      <c r="D95" s="70">
        <v>2027</v>
      </c>
      <c r="E95" s="51" t="s">
        <v>41</v>
      </c>
      <c r="F95" s="55"/>
      <c r="G95" s="25" t="s">
        <v>13</v>
      </c>
      <c r="H95" s="11">
        <f t="shared" si="18"/>
        <v>0</v>
      </c>
      <c r="I95" s="11">
        <f t="shared" ref="I95" si="23">SUM(I96:I97)</f>
        <v>0</v>
      </c>
      <c r="J95" s="84" t="s">
        <v>36</v>
      </c>
      <c r="K95" s="84" t="s">
        <v>14</v>
      </c>
      <c r="L95" s="52">
        <v>0</v>
      </c>
      <c r="M95" s="52">
        <v>0</v>
      </c>
      <c r="N95" s="52">
        <v>0</v>
      </c>
    </row>
    <row r="96" spans="1:17" s="2" customFormat="1" ht="39" customHeight="1">
      <c r="A96" s="87"/>
      <c r="B96" s="117"/>
      <c r="C96" s="70"/>
      <c r="D96" s="70"/>
      <c r="E96" s="51"/>
      <c r="F96" s="56"/>
      <c r="G96" s="25" t="s">
        <v>51</v>
      </c>
      <c r="H96" s="11">
        <f t="shared" si="18"/>
        <v>0</v>
      </c>
      <c r="I96" s="11">
        <v>0</v>
      </c>
      <c r="J96" s="84"/>
      <c r="K96" s="84"/>
      <c r="L96" s="53"/>
      <c r="M96" s="53"/>
      <c r="N96" s="53"/>
    </row>
    <row r="97" spans="1:14" s="2" customFormat="1" ht="29.25" customHeight="1">
      <c r="A97" s="87"/>
      <c r="B97" s="117"/>
      <c r="C97" s="70"/>
      <c r="D97" s="70"/>
      <c r="E97" s="51"/>
      <c r="F97" s="57"/>
      <c r="G97" s="25" t="s">
        <v>10</v>
      </c>
      <c r="H97" s="11">
        <f t="shared" si="18"/>
        <v>0</v>
      </c>
      <c r="I97" s="11">
        <v>0</v>
      </c>
      <c r="J97" s="84"/>
      <c r="K97" s="84"/>
      <c r="L97" s="54"/>
      <c r="M97" s="54"/>
      <c r="N97" s="54"/>
    </row>
    <row r="98" spans="1:14" s="2" customFormat="1" ht="33" customHeight="1">
      <c r="A98" s="87" t="s">
        <v>45</v>
      </c>
      <c r="B98" s="117" t="s">
        <v>53</v>
      </c>
      <c r="C98" s="70">
        <v>2020</v>
      </c>
      <c r="D98" s="70">
        <v>2027</v>
      </c>
      <c r="E98" s="51" t="s">
        <v>41</v>
      </c>
      <c r="F98" s="55"/>
      <c r="G98" s="25" t="s">
        <v>13</v>
      </c>
      <c r="H98" s="11">
        <f t="shared" si="18"/>
        <v>2550</v>
      </c>
      <c r="I98" s="11">
        <f t="shared" ref="I98" si="24">SUM(I99:I100)</f>
        <v>2550</v>
      </c>
      <c r="J98" s="84" t="s">
        <v>37</v>
      </c>
      <c r="K98" s="84" t="s">
        <v>14</v>
      </c>
      <c r="L98" s="52">
        <v>0</v>
      </c>
      <c r="M98" s="52">
        <v>1</v>
      </c>
      <c r="N98" s="52">
        <v>1</v>
      </c>
    </row>
    <row r="99" spans="1:14" s="3" customFormat="1" ht="44.25" customHeight="1">
      <c r="A99" s="87"/>
      <c r="B99" s="117"/>
      <c r="C99" s="70"/>
      <c r="D99" s="70"/>
      <c r="E99" s="51"/>
      <c r="F99" s="56"/>
      <c r="G99" s="25" t="s">
        <v>51</v>
      </c>
      <c r="H99" s="11">
        <v>2550</v>
      </c>
      <c r="I99" s="11">
        <v>2550</v>
      </c>
      <c r="J99" s="84"/>
      <c r="K99" s="84"/>
      <c r="L99" s="53"/>
      <c r="M99" s="53"/>
      <c r="N99" s="53"/>
    </row>
    <row r="100" spans="1:14" s="4" customFormat="1" ht="36.6" customHeight="1">
      <c r="A100" s="87"/>
      <c r="B100" s="117"/>
      <c r="C100" s="70"/>
      <c r="D100" s="70"/>
      <c r="E100" s="51"/>
      <c r="F100" s="57"/>
      <c r="G100" s="25" t="s">
        <v>10</v>
      </c>
      <c r="H100" s="11">
        <f t="shared" si="18"/>
        <v>0</v>
      </c>
      <c r="I100" s="11">
        <v>0</v>
      </c>
      <c r="J100" s="84"/>
      <c r="K100" s="84"/>
      <c r="L100" s="54"/>
      <c r="M100" s="54"/>
      <c r="N100" s="54"/>
    </row>
    <row r="101" spans="1:14" s="4" customFormat="1" ht="36.6" customHeight="1">
      <c r="A101" s="87" t="s">
        <v>112</v>
      </c>
      <c r="B101" s="117" t="s">
        <v>114</v>
      </c>
      <c r="C101" s="70">
        <v>2020</v>
      </c>
      <c r="D101" s="70">
        <v>2027</v>
      </c>
      <c r="E101" s="51" t="s">
        <v>41</v>
      </c>
      <c r="F101" s="55"/>
      <c r="G101" s="25" t="s">
        <v>13</v>
      </c>
      <c r="H101" s="11">
        <f t="shared" ref="H101" si="25">SUM(I101:I101)</f>
        <v>3304723.22</v>
      </c>
      <c r="I101" s="11">
        <f t="shared" ref="I101" si="26">SUM(I102:I103)</f>
        <v>3304723.22</v>
      </c>
      <c r="J101" s="84" t="s">
        <v>113</v>
      </c>
      <c r="K101" s="84" t="s">
        <v>14</v>
      </c>
      <c r="L101" s="52">
        <v>0</v>
      </c>
      <c r="M101" s="52">
        <v>1</v>
      </c>
      <c r="N101" s="52">
        <v>1</v>
      </c>
    </row>
    <row r="102" spans="1:14" s="4" customFormat="1" ht="36.6" customHeight="1">
      <c r="A102" s="87"/>
      <c r="B102" s="117"/>
      <c r="C102" s="70"/>
      <c r="D102" s="70"/>
      <c r="E102" s="51"/>
      <c r="F102" s="56"/>
      <c r="G102" s="25" t="s">
        <v>51</v>
      </c>
      <c r="H102" s="39">
        <v>305357</v>
      </c>
      <c r="I102" s="39">
        <v>305357</v>
      </c>
      <c r="J102" s="84"/>
      <c r="K102" s="84"/>
      <c r="L102" s="53"/>
      <c r="M102" s="53"/>
      <c r="N102" s="53"/>
    </row>
    <row r="103" spans="1:14" s="4" customFormat="1" ht="36.6" customHeight="1">
      <c r="A103" s="87"/>
      <c r="B103" s="117"/>
      <c r="C103" s="70"/>
      <c r="D103" s="70"/>
      <c r="E103" s="51"/>
      <c r="F103" s="57"/>
      <c r="G103" s="25" t="s">
        <v>10</v>
      </c>
      <c r="H103" s="40">
        <v>2999366.22</v>
      </c>
      <c r="I103" s="40">
        <v>2999366.22</v>
      </c>
      <c r="J103" s="84"/>
      <c r="K103" s="84"/>
      <c r="L103" s="54"/>
      <c r="M103" s="54"/>
      <c r="N103" s="54"/>
    </row>
    <row r="104" spans="1:14" ht="25.5" customHeight="1">
      <c r="A104" s="109" t="s">
        <v>18</v>
      </c>
      <c r="B104" s="110"/>
      <c r="C104" s="135">
        <v>2020</v>
      </c>
      <c r="D104" s="135">
        <v>2027</v>
      </c>
      <c r="E104" s="144"/>
      <c r="F104" s="95"/>
      <c r="G104" s="28" t="s">
        <v>13</v>
      </c>
      <c r="H104" s="12">
        <f t="shared" si="18"/>
        <v>3307273.22</v>
      </c>
      <c r="I104" s="12">
        <f t="shared" ref="I104" si="27">SUM(I105:I106)</f>
        <v>3307273.22</v>
      </c>
      <c r="J104" s="63" t="s">
        <v>15</v>
      </c>
      <c r="K104" s="63" t="s">
        <v>15</v>
      </c>
      <c r="L104" s="63" t="s">
        <v>15</v>
      </c>
      <c r="M104" s="63" t="s">
        <v>15</v>
      </c>
      <c r="N104" s="63" t="s">
        <v>15</v>
      </c>
    </row>
    <row r="105" spans="1:14" ht="46.5" customHeight="1">
      <c r="A105" s="111"/>
      <c r="B105" s="112"/>
      <c r="C105" s="135"/>
      <c r="D105" s="135"/>
      <c r="E105" s="144"/>
      <c r="F105" s="96"/>
      <c r="G105" s="28" t="s">
        <v>51</v>
      </c>
      <c r="H105" s="12">
        <f t="shared" si="18"/>
        <v>307907</v>
      </c>
      <c r="I105" s="12">
        <f>I87</f>
        <v>307907</v>
      </c>
      <c r="J105" s="63"/>
      <c r="K105" s="63"/>
      <c r="L105" s="63"/>
      <c r="M105" s="63"/>
      <c r="N105" s="63"/>
    </row>
    <row r="106" spans="1:14" ht="42.6" customHeight="1">
      <c r="A106" s="113"/>
      <c r="B106" s="114"/>
      <c r="C106" s="135"/>
      <c r="D106" s="135"/>
      <c r="E106" s="144"/>
      <c r="F106" s="97"/>
      <c r="G106" s="28" t="s">
        <v>10</v>
      </c>
      <c r="H106" s="12">
        <f t="shared" si="18"/>
        <v>2999366.22</v>
      </c>
      <c r="I106" s="12">
        <f>I88</f>
        <v>2999366.22</v>
      </c>
      <c r="J106" s="63"/>
      <c r="K106" s="63"/>
      <c r="L106" s="63"/>
      <c r="M106" s="63"/>
      <c r="N106" s="63"/>
    </row>
    <row r="109" spans="1:14" ht="18.75">
      <c r="B109" s="21" t="s">
        <v>83</v>
      </c>
      <c r="C109" s="21"/>
      <c r="D109" s="21"/>
      <c r="E109" s="22" t="s">
        <v>84</v>
      </c>
    </row>
  </sheetData>
  <mergeCells count="370">
    <mergeCell ref="N101:N103"/>
    <mergeCell ref="A56:A58"/>
    <mergeCell ref="B56:B58"/>
    <mergeCell ref="C56:C58"/>
    <mergeCell ref="D56:D58"/>
    <mergeCell ref="E56:E58"/>
    <mergeCell ref="F56:F58"/>
    <mergeCell ref="J56:J58"/>
    <mergeCell ref="K56:K58"/>
    <mergeCell ref="L56:L58"/>
    <mergeCell ref="M56:M58"/>
    <mergeCell ref="N56:N58"/>
    <mergeCell ref="A71:A73"/>
    <mergeCell ref="B71:B73"/>
    <mergeCell ref="C71:C73"/>
    <mergeCell ref="D71:D73"/>
    <mergeCell ref="E71:E73"/>
    <mergeCell ref="F71:F73"/>
    <mergeCell ref="J71:J73"/>
    <mergeCell ref="K71:K73"/>
    <mergeCell ref="L71:L73"/>
    <mergeCell ref="M71:M73"/>
    <mergeCell ref="N71:N73"/>
    <mergeCell ref="B101:B103"/>
    <mergeCell ref="C101:C103"/>
    <mergeCell ref="D101:D103"/>
    <mergeCell ref="E101:E103"/>
    <mergeCell ref="F101:F103"/>
    <mergeCell ref="J101:J103"/>
    <mergeCell ref="K101:K103"/>
    <mergeCell ref="L101:L103"/>
    <mergeCell ref="M101:M103"/>
    <mergeCell ref="L35:L37"/>
    <mergeCell ref="A3:N3"/>
    <mergeCell ref="A4:A7"/>
    <mergeCell ref="B4:B7"/>
    <mergeCell ref="C4:D4"/>
    <mergeCell ref="J4:N4"/>
    <mergeCell ref="C5:C7"/>
    <mergeCell ref="D5:D7"/>
    <mergeCell ref="A32:A34"/>
    <mergeCell ref="B32:B34"/>
    <mergeCell ref="E14:E16"/>
    <mergeCell ref="K32:K34"/>
    <mergeCell ref="L32:L34"/>
    <mergeCell ref="M32:M34"/>
    <mergeCell ref="N32:N34"/>
    <mergeCell ref="F14:F16"/>
    <mergeCell ref="F17:F19"/>
    <mergeCell ref="F20:F22"/>
    <mergeCell ref="F23:F25"/>
    <mergeCell ref="F26:F28"/>
    <mergeCell ref="F29:F31"/>
    <mergeCell ref="E17:E19"/>
    <mergeCell ref="J20:J22"/>
    <mergeCell ref="N26:N28"/>
    <mergeCell ref="F32:F34"/>
    <mergeCell ref="A1:N1"/>
    <mergeCell ref="A2:N2"/>
    <mergeCell ref="E4:I4"/>
    <mergeCell ref="H6:H7"/>
    <mergeCell ref="I6:I7"/>
    <mergeCell ref="H5:I5"/>
    <mergeCell ref="G5:G7"/>
    <mergeCell ref="E5:F6"/>
    <mergeCell ref="F11:F13"/>
    <mergeCell ref="N17:N19"/>
    <mergeCell ref="M17:M19"/>
    <mergeCell ref="D20:D22"/>
    <mergeCell ref="B23:B25"/>
    <mergeCell ref="E32:E34"/>
    <mergeCell ref="E29:E31"/>
    <mergeCell ref="J29:J31"/>
    <mergeCell ref="J5:J7"/>
    <mergeCell ref="K5:K7"/>
    <mergeCell ref="D32:D34"/>
    <mergeCell ref="M95:M97"/>
    <mergeCell ref="L92:L94"/>
    <mergeCell ref="J95:J97"/>
    <mergeCell ref="J80:J82"/>
    <mergeCell ref="M65:M67"/>
    <mergeCell ref="N92:N94"/>
    <mergeCell ref="M44:M46"/>
    <mergeCell ref="L47:L49"/>
    <mergeCell ref="E50:E52"/>
    <mergeCell ref="E92:E94"/>
    <mergeCell ref="E62:E64"/>
    <mergeCell ref="K44:K46"/>
    <mergeCell ref="E44:E46"/>
    <mergeCell ref="N86:N88"/>
    <mergeCell ref="E59:E61"/>
    <mergeCell ref="N65:N67"/>
    <mergeCell ref="F74:F76"/>
    <mergeCell ref="F77:F79"/>
    <mergeCell ref="F80:F82"/>
    <mergeCell ref="J74:J76"/>
    <mergeCell ref="K74:K76"/>
    <mergeCell ref="L74:L76"/>
    <mergeCell ref="M74:M76"/>
    <mergeCell ref="N104:N106"/>
    <mergeCell ref="N59:N61"/>
    <mergeCell ref="M92:M94"/>
    <mergeCell ref="J47:J49"/>
    <mergeCell ref="E86:E88"/>
    <mergeCell ref="J92:J94"/>
    <mergeCell ref="L44:L46"/>
    <mergeCell ref="M38:M40"/>
    <mergeCell ref="A83:N83"/>
    <mergeCell ref="K92:K94"/>
    <mergeCell ref="L95:L97"/>
    <mergeCell ref="L104:L106"/>
    <mergeCell ref="K95:K97"/>
    <mergeCell ref="J104:J106"/>
    <mergeCell ref="M104:M106"/>
    <mergeCell ref="E104:E106"/>
    <mergeCell ref="L98:L100"/>
    <mergeCell ref="M98:M100"/>
    <mergeCell ref="N74:N76"/>
    <mergeCell ref="M80:M82"/>
    <mergeCell ref="N80:N82"/>
    <mergeCell ref="L86:L88"/>
    <mergeCell ref="N38:N40"/>
    <mergeCell ref="A101:A103"/>
    <mergeCell ref="K38:K40"/>
    <mergeCell ref="K35:K37"/>
    <mergeCell ref="N20:N22"/>
    <mergeCell ref="L23:L25"/>
    <mergeCell ref="M23:M25"/>
    <mergeCell ref="E41:E43"/>
    <mergeCell ref="N23:N25"/>
    <mergeCell ref="J26:J28"/>
    <mergeCell ref="K23:K25"/>
    <mergeCell ref="E26:E28"/>
    <mergeCell ref="L26:L28"/>
    <mergeCell ref="M26:M28"/>
    <mergeCell ref="L38:L40"/>
    <mergeCell ref="N35:N37"/>
    <mergeCell ref="M29:M31"/>
    <mergeCell ref="N29:N31"/>
    <mergeCell ref="M41:M43"/>
    <mergeCell ref="E35:E37"/>
    <mergeCell ref="J35:J37"/>
    <mergeCell ref="K20:K22"/>
    <mergeCell ref="F35:F37"/>
    <mergeCell ref="F38:F40"/>
    <mergeCell ref="J32:J34"/>
    <mergeCell ref="M35:M37"/>
    <mergeCell ref="N89:N91"/>
    <mergeCell ref="E80:E82"/>
    <mergeCell ref="A23:A25"/>
    <mergeCell ref="A35:A37"/>
    <mergeCell ref="L20:L22"/>
    <mergeCell ref="K59:K61"/>
    <mergeCell ref="L50:L52"/>
    <mergeCell ref="N44:N46"/>
    <mergeCell ref="M47:M49"/>
    <mergeCell ref="N41:N43"/>
    <mergeCell ref="K29:K31"/>
    <mergeCell ref="B29:B31"/>
    <mergeCell ref="A41:A43"/>
    <mergeCell ref="M50:M52"/>
    <mergeCell ref="L59:L61"/>
    <mergeCell ref="J38:J40"/>
    <mergeCell ref="C44:C46"/>
    <mergeCell ref="A50:A52"/>
    <mergeCell ref="B59:B61"/>
    <mergeCell ref="B50:B52"/>
    <mergeCell ref="B47:B49"/>
    <mergeCell ref="E89:E91"/>
    <mergeCell ref="C29:C31"/>
    <mergeCell ref="D29:D31"/>
    <mergeCell ref="K80:K82"/>
    <mergeCell ref="K89:K91"/>
    <mergeCell ref="J50:J52"/>
    <mergeCell ref="K50:K52"/>
    <mergeCell ref="K47:K49"/>
    <mergeCell ref="D62:D64"/>
    <mergeCell ref="F41:F43"/>
    <mergeCell ref="F44:F46"/>
    <mergeCell ref="F47:F49"/>
    <mergeCell ref="D77:D79"/>
    <mergeCell ref="J77:J79"/>
    <mergeCell ref="K77:K79"/>
    <mergeCell ref="J41:J43"/>
    <mergeCell ref="D44:D46"/>
    <mergeCell ref="J44:J46"/>
    <mergeCell ref="D41:D43"/>
    <mergeCell ref="F89:F91"/>
    <mergeCell ref="F86:F88"/>
    <mergeCell ref="A95:A97"/>
    <mergeCell ref="B98:B100"/>
    <mergeCell ref="N98:N100"/>
    <mergeCell ref="M59:M61"/>
    <mergeCell ref="D92:D94"/>
    <mergeCell ref="D104:D106"/>
    <mergeCell ref="E65:E67"/>
    <mergeCell ref="J62:J64"/>
    <mergeCell ref="E98:E100"/>
    <mergeCell ref="J65:J67"/>
    <mergeCell ref="J59:J61"/>
    <mergeCell ref="D89:D91"/>
    <mergeCell ref="D98:D100"/>
    <mergeCell ref="D95:D97"/>
    <mergeCell ref="D59:D61"/>
    <mergeCell ref="D65:D67"/>
    <mergeCell ref="D74:D76"/>
    <mergeCell ref="F59:F61"/>
    <mergeCell ref="F62:F64"/>
    <mergeCell ref="F65:F67"/>
    <mergeCell ref="J89:J91"/>
    <mergeCell ref="K86:K88"/>
    <mergeCell ref="J86:J88"/>
    <mergeCell ref="L62:L64"/>
    <mergeCell ref="K104:K106"/>
    <mergeCell ref="J98:J100"/>
    <mergeCell ref="E95:E97"/>
    <mergeCell ref="L65:L67"/>
    <mergeCell ref="K98:K100"/>
    <mergeCell ref="C104:C106"/>
    <mergeCell ref="D80:D82"/>
    <mergeCell ref="N95:N97"/>
    <mergeCell ref="B86:B88"/>
    <mergeCell ref="M86:M88"/>
    <mergeCell ref="L89:L91"/>
    <mergeCell ref="M89:M91"/>
    <mergeCell ref="L80:L82"/>
    <mergeCell ref="C95:C97"/>
    <mergeCell ref="C92:C94"/>
    <mergeCell ref="C98:C100"/>
    <mergeCell ref="D86:D88"/>
    <mergeCell ref="C86:C88"/>
    <mergeCell ref="C80:C82"/>
    <mergeCell ref="B65:B67"/>
    <mergeCell ref="C65:C67"/>
    <mergeCell ref="B95:B97"/>
    <mergeCell ref="A84:B84"/>
    <mergeCell ref="A85:B85"/>
    <mergeCell ref="A104:B106"/>
    <mergeCell ref="A80:B82"/>
    <mergeCell ref="C89:C91"/>
    <mergeCell ref="A89:A91"/>
    <mergeCell ref="B89:B91"/>
    <mergeCell ref="A47:A49"/>
    <mergeCell ref="A59:A61"/>
    <mergeCell ref="B62:B64"/>
    <mergeCell ref="C59:C61"/>
    <mergeCell ref="C47:C49"/>
    <mergeCell ref="C50:C52"/>
    <mergeCell ref="C62:C64"/>
    <mergeCell ref="A74:A76"/>
    <mergeCell ref="A77:A79"/>
    <mergeCell ref="B74:B76"/>
    <mergeCell ref="B77:B79"/>
    <mergeCell ref="C74:C76"/>
    <mergeCell ref="C77:C79"/>
    <mergeCell ref="A62:A64"/>
    <mergeCell ref="A65:A67"/>
    <mergeCell ref="A98:A100"/>
    <mergeCell ref="A86:A88"/>
    <mergeCell ref="A92:A94"/>
    <mergeCell ref="B92:B94"/>
    <mergeCell ref="M6:N6"/>
    <mergeCell ref="L6:L7"/>
    <mergeCell ref="L5:N5"/>
    <mergeCell ref="F95:F97"/>
    <mergeCell ref="F92:F94"/>
    <mergeCell ref="F104:F106"/>
    <mergeCell ref="F98:F100"/>
    <mergeCell ref="A8:N8"/>
    <mergeCell ref="M20:M22"/>
    <mergeCell ref="K41:K43"/>
    <mergeCell ref="L41:L43"/>
    <mergeCell ref="N14:N16"/>
    <mergeCell ref="K14:K16"/>
    <mergeCell ref="L14:L16"/>
    <mergeCell ref="J17:J19"/>
    <mergeCell ref="J14:J16"/>
    <mergeCell ref="N11:N13"/>
    <mergeCell ref="L17:L19"/>
    <mergeCell ref="M14:M16"/>
    <mergeCell ref="E20:E22"/>
    <mergeCell ref="L29:L31"/>
    <mergeCell ref="K17:K19"/>
    <mergeCell ref="B68:B70"/>
    <mergeCell ref="A68:A70"/>
    <mergeCell ref="C68:C70"/>
    <mergeCell ref="D68:D70"/>
    <mergeCell ref="A38:A40"/>
    <mergeCell ref="B38:B40"/>
    <mergeCell ref="A10:B10"/>
    <mergeCell ref="D14:D16"/>
    <mergeCell ref="C11:C13"/>
    <mergeCell ref="A29:A31"/>
    <mergeCell ref="B35:B37"/>
    <mergeCell ref="C35:C37"/>
    <mergeCell ref="C26:C28"/>
    <mergeCell ref="D23:D25"/>
    <mergeCell ref="D26:D28"/>
    <mergeCell ref="D38:D40"/>
    <mergeCell ref="A17:A19"/>
    <mergeCell ref="B17:B19"/>
    <mergeCell ref="A20:A22"/>
    <mergeCell ref="B20:B22"/>
    <mergeCell ref="A14:A16"/>
    <mergeCell ref="D17:D19"/>
    <mergeCell ref="B14:B16"/>
    <mergeCell ref="C20:C22"/>
    <mergeCell ref="D35:D37"/>
    <mergeCell ref="C32:C34"/>
    <mergeCell ref="A9:B9"/>
    <mergeCell ref="A11:A13"/>
    <mergeCell ref="B11:B13"/>
    <mergeCell ref="M11:M13"/>
    <mergeCell ref="L11:L13"/>
    <mergeCell ref="J11:J13"/>
    <mergeCell ref="K62:K64"/>
    <mergeCell ref="K11:K13"/>
    <mergeCell ref="D11:D13"/>
    <mergeCell ref="E11:E13"/>
    <mergeCell ref="C14:C16"/>
    <mergeCell ref="C23:C25"/>
    <mergeCell ref="A26:A28"/>
    <mergeCell ref="A44:A46"/>
    <mergeCell ref="B44:B46"/>
    <mergeCell ref="C41:C43"/>
    <mergeCell ref="E38:E40"/>
    <mergeCell ref="K26:K28"/>
    <mergeCell ref="E23:E25"/>
    <mergeCell ref="J23:J25"/>
    <mergeCell ref="B41:B43"/>
    <mergeCell ref="C17:C19"/>
    <mergeCell ref="B26:B28"/>
    <mergeCell ref="C38:C40"/>
    <mergeCell ref="N47:N49"/>
    <mergeCell ref="N50:N52"/>
    <mergeCell ref="E47:E49"/>
    <mergeCell ref="D50:D52"/>
    <mergeCell ref="D47:D49"/>
    <mergeCell ref="F50:F52"/>
    <mergeCell ref="M62:M64"/>
    <mergeCell ref="N62:N64"/>
    <mergeCell ref="A53:A55"/>
    <mergeCell ref="B53:B55"/>
    <mergeCell ref="C53:C55"/>
    <mergeCell ref="D53:D55"/>
    <mergeCell ref="E53:E55"/>
    <mergeCell ref="N53:N55"/>
    <mergeCell ref="J53:J55"/>
    <mergeCell ref="K53:K55"/>
    <mergeCell ref="L53:L55"/>
    <mergeCell ref="M53:M55"/>
    <mergeCell ref="O53:O55"/>
    <mergeCell ref="P53:P55"/>
    <mergeCell ref="Q53:Q55"/>
    <mergeCell ref="R53:R55"/>
    <mergeCell ref="S53:S55"/>
    <mergeCell ref="F53:F55"/>
    <mergeCell ref="N77:N79"/>
    <mergeCell ref="E74:E76"/>
    <mergeCell ref="E77:E79"/>
    <mergeCell ref="K65:K67"/>
    <mergeCell ref="E68:E70"/>
    <mergeCell ref="F68:F70"/>
    <mergeCell ref="J68:J70"/>
    <mergeCell ref="K68:K70"/>
    <mergeCell ref="L68:L70"/>
    <mergeCell ref="M68:M70"/>
    <mergeCell ref="N68:N70"/>
    <mergeCell ref="L77:L79"/>
    <mergeCell ref="M77:M79"/>
  </mergeCells>
  <phoneticPr fontId="0" type="noConversion"/>
  <pageMargins left="0.19685039370078741" right="0.19685039370078741" top="0.51181102362204722" bottom="0.19685039370078741" header="0.11811023622047245" footer="0.11811023622047245"/>
  <pageSetup paperSize="9" scale="46" fitToHeight="0" orientation="landscape" verticalDpi="300" r:id="rId1"/>
  <rowBreaks count="4" manualBreakCount="4">
    <brk id="25" max="18" man="1"/>
    <brk id="49" max="18" man="1"/>
    <brk id="79" max="18" man="1"/>
    <brk id="8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>NhT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Admin</cp:lastModifiedBy>
  <cp:lastPrinted>2023-05-22T03:32:41Z</cp:lastPrinted>
  <dcterms:created xsi:type="dcterms:W3CDTF">2013-08-20T08:28:25Z</dcterms:created>
  <dcterms:modified xsi:type="dcterms:W3CDTF">2025-05-19T05:02:31Z</dcterms:modified>
</cp:coreProperties>
</file>